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nya/Downloads/солнышко доки/"/>
    </mc:Choice>
  </mc:AlternateContent>
  <xr:revisionPtr revIDLastSave="0" documentId="13_ncr:1_{6CBB4F51-B04C-EC45-834E-19A204A56174}" xr6:coauthVersionLast="47" xr6:coauthVersionMax="47" xr10:uidLastSave="{00000000-0000-0000-0000-000000000000}"/>
  <bookViews>
    <workbookView xWindow="0" yWindow="500" windowWidth="14880" windowHeight="5680" xr2:uid="{00000000-000D-0000-FFFF-FFFF00000000}"/>
  </bookViews>
  <sheets>
    <sheet name="ОТЧЕТ ФХД" sheetId="1" r:id="rId1"/>
    <sheet name="п 2.8" sheetId="2" r:id="rId2"/>
  </sheets>
  <definedNames>
    <definedName name="_xlnm.Print_Area" localSheetId="0">'ОТЧЕТ ФХД'!$A$1:$Z$217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30" i="2" l="1"/>
  <c r="AQ30" i="2"/>
  <c r="AW30" i="2" l="1"/>
  <c r="AK30" i="2"/>
  <c r="AH30" i="2"/>
  <c r="P124" i="1" l="1"/>
  <c r="K124" i="1"/>
  <c r="V126" i="1"/>
  <c r="V125" i="1"/>
  <c r="V124" i="1" l="1"/>
  <c r="P141" i="1"/>
  <c r="K141" i="1"/>
  <c r="P140" i="1"/>
  <c r="K140" i="1"/>
  <c r="P139" i="1"/>
  <c r="V139" i="1" s="1"/>
  <c r="K139" i="1"/>
  <c r="P138" i="1"/>
  <c r="P136" i="1"/>
  <c r="K136" i="1"/>
  <c r="V136" i="1"/>
  <c r="P137" i="1"/>
  <c r="V137" i="1" s="1"/>
  <c r="K137" i="1"/>
  <c r="K135" i="1"/>
  <c r="V135" i="1" s="1"/>
  <c r="P135" i="1"/>
  <c r="P134" i="1"/>
  <c r="K134" i="1"/>
  <c r="P133" i="1"/>
  <c r="K133" i="1"/>
  <c r="P132" i="1"/>
  <c r="V132" i="1" s="1"/>
  <c r="K132" i="1"/>
  <c r="P131" i="1"/>
  <c r="V131" i="1" s="1"/>
  <c r="V134" i="1"/>
  <c r="K131" i="1"/>
  <c r="P179" i="1"/>
  <c r="K179" i="1"/>
  <c r="P171" i="1"/>
  <c r="K171" i="1"/>
  <c r="V171" i="1"/>
  <c r="P159" i="1"/>
  <c r="P153" i="1"/>
  <c r="K153" i="1"/>
  <c r="P149" i="1"/>
  <c r="V149" i="1" s="1"/>
  <c r="K149" i="1"/>
  <c r="K142" i="1"/>
  <c r="V179" i="1" l="1"/>
  <c r="V141" i="1"/>
  <c r="V133" i="1"/>
  <c r="V153" i="1"/>
  <c r="V140" i="1"/>
  <c r="K120" i="1"/>
  <c r="K103" i="1" l="1"/>
  <c r="K101" i="1" s="1"/>
  <c r="P105" i="1"/>
  <c r="P101" i="1"/>
  <c r="W85" i="1" l="1"/>
  <c r="W86" i="1"/>
  <c r="W80" i="1"/>
  <c r="W76" i="1"/>
  <c r="W75" i="1"/>
  <c r="W66" i="1"/>
  <c r="W65" i="1"/>
  <c r="K165" i="1" l="1"/>
  <c r="K138" i="1" l="1"/>
  <c r="V138" i="1" s="1"/>
  <c r="K159" i="1"/>
  <c r="V170" i="1"/>
  <c r="K130" i="1" l="1"/>
  <c r="V159" i="1"/>
  <c r="V172" i="1"/>
  <c r="V173" i="1"/>
  <c r="V174" i="1"/>
  <c r="V175" i="1"/>
  <c r="V176" i="1"/>
  <c r="V177" i="1"/>
  <c r="V178" i="1"/>
  <c r="V180" i="1"/>
  <c r="V181" i="1"/>
  <c r="V162" i="1"/>
  <c r="V163" i="1"/>
  <c r="V164" i="1"/>
  <c r="V165" i="1"/>
  <c r="V166" i="1"/>
  <c r="V167" i="1"/>
  <c r="V168" i="1"/>
  <c r="V169" i="1"/>
  <c r="V156" i="1"/>
  <c r="V157" i="1"/>
  <c r="V158" i="1"/>
  <c r="V160" i="1"/>
  <c r="V161" i="1"/>
  <c r="V151" i="1"/>
  <c r="V152" i="1"/>
  <c r="V154" i="1"/>
  <c r="V155" i="1"/>
  <c r="V182" i="1"/>
  <c r="V150" i="1"/>
  <c r="P142" i="1" l="1"/>
  <c r="V144" i="1"/>
  <c r="V145" i="1"/>
  <c r="V146" i="1"/>
  <c r="V147" i="1"/>
  <c r="V148" i="1"/>
  <c r="P130" i="1" l="1"/>
  <c r="V130" i="1" s="1"/>
  <c r="V142" i="1"/>
  <c r="V143" i="1"/>
  <c r="P120" i="1" l="1"/>
  <c r="V123" i="1"/>
  <c r="V122" i="1"/>
  <c r="V121" i="1"/>
  <c r="V116" i="1"/>
  <c r="V118" i="1"/>
  <c r="V119" i="1"/>
  <c r="P109" i="1"/>
  <c r="K109" i="1"/>
  <c r="K108" i="1" s="1"/>
  <c r="V109" i="1" l="1"/>
  <c r="P108" i="1"/>
  <c r="V108" i="1" s="1"/>
  <c r="V117" i="1"/>
  <c r="V111" i="1"/>
  <c r="V112" i="1"/>
  <c r="V113" i="1"/>
  <c r="V114" i="1"/>
  <c r="V115" i="1"/>
  <c r="V110" i="1" l="1"/>
  <c r="M78" i="1" l="1"/>
  <c r="H78" i="1"/>
  <c r="M74" i="1"/>
  <c r="H74" i="1"/>
  <c r="W74" i="1" l="1"/>
  <c r="W78" i="1"/>
  <c r="V1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Солнышко</author>
  </authors>
  <commentList>
    <comment ref="A183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пункт 2.8 на отдельном листе
</t>
        </r>
      </text>
    </comment>
  </commentList>
</comments>
</file>

<file path=xl/sharedStrings.xml><?xml version="1.0" encoding="utf-8"?>
<sst xmlns="http://schemas.openxmlformats.org/spreadsheetml/2006/main" count="398" uniqueCount="232">
  <si>
    <r>
      <rPr>
        <sz val="12"/>
        <rFont val="Times New Roman"/>
        <family val="1"/>
      </rPr>
      <t xml:space="preserve">Приложение № 2
</t>
    </r>
    <r>
      <rPr>
        <sz val="12"/>
        <rFont val="Times New Roman"/>
        <family val="1"/>
      </rPr>
      <t xml:space="preserve">к Порядку составления и утверждения отчета о результатах деятельности муниципальных казенных, муниципальных бюджетных и муниципальных автономных учреждений городского округа
</t>
    </r>
    <r>
      <rPr>
        <sz val="12"/>
        <rFont val="Times New Roman"/>
        <family val="1"/>
      </rPr>
      <t xml:space="preserve">«Город Лесной» и об использовании
</t>
    </r>
    <r>
      <rPr>
        <sz val="12"/>
        <rFont val="Times New Roman"/>
        <family val="1"/>
      </rPr>
      <t>закрепленного за ними муниципального имущества</t>
    </r>
  </si>
  <si>
    <r>
      <rPr>
        <sz val="12"/>
        <rFont val="Times New Roman"/>
        <family val="1"/>
      </rPr>
      <t>Сокращенное наименование учреждения</t>
    </r>
  </si>
  <si>
    <r>
      <rPr>
        <sz val="12"/>
        <rFont val="Times New Roman"/>
        <family val="1"/>
      </rPr>
      <t xml:space="preserve">Идентификационный номер налогоплательщика
</t>
    </r>
    <r>
      <rPr>
        <sz val="12"/>
        <rFont val="Times New Roman"/>
        <family val="1"/>
      </rPr>
      <t>(ИНН)</t>
    </r>
  </si>
  <si>
    <r>
      <rPr>
        <sz val="12"/>
        <rFont val="Times New Roman"/>
        <family val="1"/>
      </rPr>
      <t>Код причины постановки на учет учреждения (КПП)</t>
    </r>
  </si>
  <si>
    <r>
      <rPr>
        <sz val="12"/>
        <rFont val="Times New Roman"/>
        <family val="1"/>
      </rPr>
      <t xml:space="preserve">Количество структурных подразделений (за исключением обособленных структурных
</t>
    </r>
    <r>
      <rPr>
        <sz val="12"/>
        <rFont val="Times New Roman"/>
        <family val="1"/>
      </rPr>
      <t>подразделений (филиалов) (</t>
    </r>
    <r>
      <rPr>
        <sz val="12"/>
        <color rgb="FF0F6BBD"/>
        <rFont val="Times New Roman"/>
        <family val="1"/>
      </rPr>
      <t>1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</si>
  <si>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Адрес фактического местонахождения учреждения</t>
    </r>
  </si>
  <si>
    <r>
      <rPr>
        <sz val="12"/>
        <rFont val="Times New Roman"/>
        <family val="1"/>
      </rPr>
      <t>Телефон</t>
    </r>
  </si>
  <si>
    <r>
      <rPr>
        <sz val="12"/>
        <rFont val="Times New Roman"/>
        <family val="1"/>
      </rPr>
      <t>1.1. Виды деятельности за отчетный год в соответствие с учредительными документами</t>
    </r>
  </si>
  <si>
    <r>
      <rPr>
        <sz val="12"/>
        <rFont val="Times New Roman"/>
        <family val="1"/>
      </rPr>
      <t>Основные виды деятельности</t>
    </r>
  </si>
  <si>
    <r>
      <rPr>
        <sz val="12"/>
        <rFont val="Times New Roman"/>
        <family val="1"/>
      </rPr>
      <t>1.2. Количество штатных единиц учреждения, средняя заработная плата сотрудников</t>
    </r>
  </si>
  <si>
    <r>
      <rPr>
        <b/>
        <sz val="12"/>
        <rFont val="Times New Roman"/>
        <family val="1"/>
      </rPr>
      <t>Наименование показателя</t>
    </r>
  </si>
  <si>
    <r>
      <rPr>
        <b/>
        <sz val="12"/>
        <rFont val="Times New Roman"/>
        <family val="1"/>
      </rPr>
      <t>Отчетный год</t>
    </r>
  </si>
  <si>
    <r>
      <rPr>
        <sz val="12"/>
        <rFont val="Times New Roman"/>
        <family val="1"/>
      </rPr>
      <t>Численность в соответствии с утвержденным расписанием учреждения, шт. ед.</t>
    </r>
  </si>
  <si>
    <r>
      <rPr>
        <sz val="12"/>
        <rFont val="Times New Roman"/>
        <family val="1"/>
      </rPr>
      <t>Количество штатных единиц учреждения, задействованных в осуществлении основных видов деятельности (</t>
    </r>
    <r>
      <rPr>
        <sz val="12"/>
        <color rgb="FF0F6BBD"/>
        <rFont val="Times New Roman"/>
        <family val="1"/>
      </rPr>
      <t>1</t>
    </r>
    <r>
      <rPr>
        <sz val="12"/>
        <rFont val="Times New Roman"/>
        <family val="1"/>
      </rPr>
      <t>), шт. ед.</t>
    </r>
  </si>
  <si>
    <r>
      <rPr>
        <sz val="12"/>
        <rFont val="Times New Roman"/>
        <family val="1"/>
      </rPr>
      <t>Количество штатных единиц учреждения (</t>
    </r>
    <r>
      <rPr>
        <sz val="12"/>
        <color rgb="FF0F6BBD"/>
        <rFont val="Times New Roman"/>
        <family val="1"/>
      </rPr>
      <t>1</t>
    </r>
    <r>
      <rPr>
        <sz val="12"/>
        <rFont val="Times New Roman"/>
        <family val="1"/>
      </rPr>
      <t>), осуществляющих:</t>
    </r>
  </si>
  <si>
    <r>
      <rPr>
        <sz val="12"/>
        <rFont val="Times New Roman"/>
        <family val="1"/>
      </rPr>
      <t>правовое и кадровое обеспечение</t>
    </r>
  </si>
  <si>
    <r>
      <rPr>
        <sz val="12"/>
        <rFont val="Times New Roman"/>
        <family val="1"/>
      </rPr>
      <t>бухгалтерский учет</t>
    </r>
  </si>
  <si>
    <r>
      <rPr>
        <sz val="12"/>
        <rFont val="Times New Roman"/>
        <family val="1"/>
      </rPr>
      <t>административно-хозяйственное обеспечение</t>
    </r>
  </si>
  <si>
    <r>
      <rPr>
        <sz val="12"/>
        <rFont val="Times New Roman"/>
        <family val="1"/>
      </rPr>
      <t>информационно-техническое обеспечение</t>
    </r>
  </si>
  <si>
    <r>
      <rPr>
        <sz val="12"/>
        <rFont val="Times New Roman"/>
        <family val="1"/>
      </rPr>
      <t>делопроизводство</t>
    </r>
  </si>
  <si>
    <r>
      <rPr>
        <sz val="12"/>
        <rFont val="Times New Roman"/>
        <family val="1"/>
      </rPr>
      <t>Средняя заработная плата работников учреждения, рубль, всего, из них:</t>
    </r>
  </si>
  <si>
    <r>
      <rPr>
        <sz val="12"/>
        <rFont val="Times New Roman"/>
        <family val="1"/>
      </rPr>
      <t>руководитель</t>
    </r>
  </si>
  <si>
    <r>
      <rPr>
        <sz val="12"/>
        <rFont val="Times New Roman"/>
        <family val="1"/>
      </rPr>
      <t>заместители руководителя (в том числе главный бухгалтер)</t>
    </r>
  </si>
  <si>
    <r>
      <rPr>
        <sz val="12"/>
        <rFont val="Times New Roman"/>
        <family val="1"/>
      </rPr>
      <t>руководители структурных подразделений</t>
    </r>
  </si>
  <si>
    <r>
      <rPr>
        <sz val="12"/>
        <rFont val="Times New Roman"/>
        <family val="1"/>
      </rPr>
      <t>специалисты</t>
    </r>
  </si>
  <si>
    <r>
      <rPr>
        <sz val="12"/>
        <rFont val="Times New Roman"/>
        <family val="1"/>
      </rPr>
      <t>рабочие</t>
    </r>
  </si>
  <si>
    <r>
      <rPr>
        <sz val="12"/>
        <rFont val="Times New Roman"/>
        <family val="1"/>
      </rPr>
      <t>1.3. Фактическая    численность    учреждения,    уровень    профессионального    образования сотрудников</t>
    </r>
  </si>
  <si>
    <r>
      <rPr>
        <b/>
        <sz val="12"/>
        <rFont val="Times New Roman"/>
        <family val="1"/>
      </rPr>
      <t xml:space="preserve">На начало отчетного
</t>
    </r>
    <r>
      <rPr>
        <b/>
        <sz val="12"/>
        <rFont val="Times New Roman"/>
        <family val="1"/>
      </rPr>
      <t>года</t>
    </r>
  </si>
  <si>
    <r>
      <rPr>
        <b/>
        <sz val="12"/>
        <rFont val="Times New Roman"/>
        <family val="1"/>
      </rPr>
      <t xml:space="preserve">На конец отчетного
</t>
    </r>
    <r>
      <rPr>
        <b/>
        <sz val="12"/>
        <rFont val="Times New Roman"/>
        <family val="1"/>
      </rPr>
      <t>года</t>
    </r>
  </si>
  <si>
    <r>
      <rPr>
        <sz val="12"/>
        <rFont val="Times New Roman"/>
        <family val="1"/>
      </rPr>
      <t>Фактическая численность учреждения, чел.</t>
    </r>
  </si>
  <si>
    <r>
      <rPr>
        <sz val="12"/>
        <rFont val="Times New Roman"/>
        <family val="1"/>
      </rPr>
      <t>Уровень профессионального образования сотрудников учреждения (квалификация сотрудников), чел.:</t>
    </r>
  </si>
  <si>
    <r>
      <rPr>
        <sz val="12"/>
        <rFont val="Times New Roman"/>
        <family val="1"/>
      </rPr>
      <t>х</t>
    </r>
  </si>
  <si>
    <r>
      <rPr>
        <sz val="12"/>
        <rFont val="Times New Roman"/>
        <family val="1"/>
      </rPr>
      <t>высшее</t>
    </r>
  </si>
  <si>
    <r>
      <rPr>
        <sz val="12"/>
        <rFont val="Times New Roman"/>
        <family val="1"/>
      </rPr>
      <t>неполное высшее</t>
    </r>
  </si>
  <si>
    <r>
      <rPr>
        <sz val="12"/>
        <rFont val="Times New Roman"/>
        <family val="1"/>
      </rPr>
      <t>среднее профессиональное</t>
    </r>
  </si>
  <si>
    <r>
      <rPr>
        <sz val="12"/>
        <rFont val="Times New Roman"/>
        <family val="1"/>
      </rPr>
      <t>начальное профессиональное</t>
    </r>
  </si>
  <si>
    <r>
      <rPr>
        <sz val="12"/>
        <rFont val="Times New Roman"/>
        <family val="1"/>
      </rPr>
      <t>среднее (полное) общее</t>
    </r>
  </si>
  <si>
    <r>
      <rPr>
        <sz val="12"/>
        <rFont val="Times New Roman"/>
        <family val="1"/>
      </rPr>
      <t>основное общее</t>
    </r>
  </si>
  <si>
    <r>
      <rPr>
        <sz val="12"/>
        <rFont val="Times New Roman"/>
        <family val="1"/>
      </rPr>
      <t>не имеют основного общего</t>
    </r>
  </si>
  <si>
    <r>
      <rPr>
        <sz val="12"/>
        <rFont val="Times New Roman"/>
        <family val="1"/>
      </rPr>
      <t>Количество вакантных должностей, шт. ед. (1)</t>
    </r>
  </si>
  <si>
    <r>
      <rPr>
        <b/>
        <sz val="12"/>
        <rFont val="Times New Roman"/>
        <family val="1"/>
      </rPr>
      <t>Раздел 2. СВЕДЕНИЯ О РЕЗУЛЬТАТАХ ДЕЯТЕЛЬНОСТИ УЧРЕЖДЕНИЯ</t>
    </r>
  </si>
  <si>
    <r>
      <rPr>
        <sz val="12"/>
        <rFont val="Times New Roman"/>
        <family val="1"/>
      </rPr>
      <t>2.1. Сведения об изменении балансовой стоимости нефинансовых активов за отчетный год</t>
    </r>
  </si>
  <si>
    <r>
      <rPr>
        <b/>
        <sz val="12"/>
        <rFont val="Times New Roman"/>
        <family val="1"/>
      </rPr>
      <t xml:space="preserve">Год, предшествующий
</t>
    </r>
    <r>
      <rPr>
        <b/>
        <sz val="12"/>
        <rFont val="Times New Roman"/>
        <family val="1"/>
      </rPr>
      <t>отчетному, рубль</t>
    </r>
  </si>
  <si>
    <r>
      <rPr>
        <b/>
        <sz val="12"/>
        <rFont val="Times New Roman"/>
        <family val="1"/>
      </rPr>
      <t>Отчетный год, рубль</t>
    </r>
  </si>
  <si>
    <r>
      <rPr>
        <b/>
        <sz val="12"/>
        <rFont val="Times New Roman"/>
        <family val="1"/>
      </rPr>
      <t xml:space="preserve">Изменение,
</t>
    </r>
    <r>
      <rPr>
        <b/>
        <sz val="12"/>
        <rFont val="Times New Roman"/>
        <family val="1"/>
      </rPr>
      <t>%</t>
    </r>
  </si>
  <si>
    <r>
      <rPr>
        <sz val="12"/>
        <rFont val="Times New Roman"/>
        <family val="1"/>
      </rPr>
      <t>Нефинансовые активы:</t>
    </r>
  </si>
  <si>
    <r>
      <rPr>
        <sz val="12"/>
        <rFont val="Times New Roman"/>
        <family val="1"/>
      </rPr>
      <t>балансовая стоимость</t>
    </r>
  </si>
  <si>
    <r>
      <rPr>
        <sz val="12"/>
        <rFont val="Times New Roman"/>
        <family val="1"/>
      </rPr>
      <t>остаточная стоимость</t>
    </r>
  </si>
  <si>
    <r>
      <rPr>
        <sz val="12"/>
        <rFont val="Times New Roman"/>
        <family val="1"/>
      </rPr>
      <t>2.2. Сведения о возмещении ущерба по недостачам и хищениям материальных ценностей</t>
    </r>
  </si>
  <si>
    <r>
      <rPr>
        <b/>
        <sz val="12"/>
        <rFont val="Times New Roman"/>
        <family val="1"/>
      </rPr>
      <t>Сумма, рубль</t>
    </r>
  </si>
  <si>
    <r>
      <rPr>
        <sz val="12"/>
        <rFont val="Times New Roman"/>
        <family val="1"/>
      </rPr>
      <t xml:space="preserve">Общая сумма требований в возмещение ущерба по недостачам и хищениям материальных ценностей, денежных средств, а также от порчи материальных
</t>
    </r>
    <r>
      <rPr>
        <sz val="12"/>
        <rFont val="Times New Roman"/>
        <family val="1"/>
      </rPr>
      <t>ценностей</t>
    </r>
  </si>
  <si>
    <r>
      <rPr>
        <sz val="12"/>
        <rFont val="Times New Roman"/>
        <family val="1"/>
      </rPr>
      <t>2.3. Сведения об изменении дебиторской и кредиторской задолженности</t>
    </r>
  </si>
  <si>
    <r>
      <rPr>
        <sz val="12"/>
        <rFont val="Times New Roman"/>
        <family val="1"/>
      </rPr>
      <t>Дебиторская задолженность</t>
    </r>
  </si>
  <si>
    <r>
      <rPr>
        <sz val="12"/>
        <rFont val="Times New Roman"/>
        <family val="1"/>
      </rPr>
      <t>в разрезе поступлений</t>
    </r>
  </si>
  <si>
    <r>
      <rPr>
        <sz val="12"/>
        <rFont val="Times New Roman"/>
        <family val="1"/>
      </rPr>
      <t>в разрезе выплат</t>
    </r>
  </si>
  <si>
    <r>
      <rPr>
        <sz val="12"/>
        <rFont val="Times New Roman"/>
        <family val="1"/>
      </rPr>
      <t xml:space="preserve">Дебиторская задолженность не реальная
</t>
    </r>
    <r>
      <rPr>
        <sz val="12"/>
        <rFont val="Times New Roman"/>
        <family val="1"/>
      </rPr>
      <t>к взысканию,</t>
    </r>
  </si>
  <si>
    <r>
      <rPr>
        <sz val="12"/>
        <rFont val="Times New Roman"/>
        <family val="1"/>
      </rPr>
      <t>Кредиторская задолженность</t>
    </r>
  </si>
  <si>
    <r>
      <rPr>
        <sz val="12"/>
        <rFont val="Times New Roman"/>
        <family val="1"/>
      </rPr>
      <t>Просроченная кредиторская задолженность</t>
    </r>
  </si>
  <si>
    <r>
      <rPr>
        <sz val="12"/>
        <rFont val="Times New Roman"/>
        <family val="1"/>
      </rPr>
      <t xml:space="preserve">2.4. Суммы доходов, полученных учреждением от оказания платных услуг (выполнения
</t>
    </r>
    <r>
      <rPr>
        <sz val="12"/>
        <rFont val="Times New Roman"/>
        <family val="1"/>
      </rPr>
      <t>работ)</t>
    </r>
  </si>
  <si>
    <r>
      <rPr>
        <b/>
        <sz val="12"/>
        <rFont val="Times New Roman"/>
        <family val="1"/>
      </rPr>
      <t xml:space="preserve">Год,
</t>
    </r>
    <r>
      <rPr>
        <b/>
        <sz val="12"/>
        <rFont val="Times New Roman"/>
        <family val="1"/>
      </rPr>
      <t>предшествующий отчетному, рубль</t>
    </r>
  </si>
  <si>
    <r>
      <rPr>
        <sz val="12"/>
        <rFont val="Times New Roman"/>
        <family val="1"/>
      </rPr>
      <t xml:space="preserve">Суммы доходов, полученных учреждением от оказания платных услуг (выполнения работ), при осуществлении основных видов деятельности сверх
</t>
    </r>
    <r>
      <rPr>
        <sz val="12"/>
        <rFont val="Times New Roman"/>
        <family val="1"/>
      </rPr>
      <t>муниципального задания</t>
    </r>
  </si>
  <si>
    <r>
      <rPr>
        <sz val="12"/>
        <rFont val="Times New Roman"/>
        <family val="1"/>
      </rPr>
      <t xml:space="preserve">Суммы доходов, полученных учреждением от оказания платных услуг (выполнения работ), при осуществлении
</t>
    </r>
    <r>
      <rPr>
        <sz val="12"/>
        <rFont val="Times New Roman"/>
        <family val="1"/>
      </rPr>
      <t>иных видов деятельности</t>
    </r>
  </si>
  <si>
    <r>
      <rPr>
        <sz val="12"/>
        <rFont val="Times New Roman"/>
        <family val="1"/>
      </rPr>
      <t>2.5. Перечень услуг (работ), которые оказываются потребителям за плату</t>
    </r>
  </si>
  <si>
    <r>
      <rPr>
        <b/>
        <sz val="12"/>
        <rFont val="Times New Roman"/>
        <family val="1"/>
      </rPr>
      <t>Наименование услуги (работы)</t>
    </r>
  </si>
  <si>
    <r>
      <rPr>
        <b/>
        <sz val="12"/>
        <rFont val="Times New Roman"/>
        <family val="1"/>
      </rPr>
      <t xml:space="preserve">Цены (тарифы) на платные услуги (работы),
</t>
    </r>
    <r>
      <rPr>
        <b/>
        <sz val="12"/>
        <rFont val="Times New Roman"/>
        <family val="1"/>
      </rPr>
      <t>рубль</t>
    </r>
  </si>
  <si>
    <r>
      <rPr>
        <b/>
        <sz val="12"/>
        <rFont val="Times New Roman"/>
        <family val="1"/>
      </rPr>
      <t>Количество потребителей, чел.</t>
    </r>
  </si>
  <si>
    <r>
      <rPr>
        <b/>
        <sz val="12"/>
        <rFont val="Times New Roman"/>
        <family val="1"/>
      </rPr>
      <t>Количе- ство жалоб</t>
    </r>
  </si>
  <si>
    <r>
      <rPr>
        <b/>
        <sz val="12"/>
        <rFont val="Times New Roman"/>
        <family val="1"/>
      </rPr>
      <t>Принятые меры по результатам рассмотрения жалоб</t>
    </r>
  </si>
  <si>
    <r>
      <rPr>
        <b/>
        <sz val="12"/>
        <rFont val="Times New Roman"/>
        <family val="1"/>
      </rPr>
      <t xml:space="preserve">на начало
</t>
    </r>
    <r>
      <rPr>
        <b/>
        <sz val="12"/>
        <rFont val="Times New Roman"/>
        <family val="1"/>
      </rPr>
      <t>отчетного года</t>
    </r>
  </si>
  <si>
    <r>
      <rPr>
        <b/>
        <sz val="12"/>
        <rFont val="Times New Roman"/>
        <family val="1"/>
      </rPr>
      <t xml:space="preserve">на конец
</t>
    </r>
    <r>
      <rPr>
        <b/>
        <sz val="12"/>
        <rFont val="Times New Roman"/>
        <family val="1"/>
      </rPr>
      <t>отчетного года</t>
    </r>
  </si>
  <si>
    <r>
      <rPr>
        <sz val="12"/>
        <rFont val="Times New Roman"/>
        <family val="1"/>
      </rPr>
      <t>2.6. Суммы кассовых и плановых поступлений (с учетом возвратов) в разрезе поступлений, предусмотренных планом финансово-хозяйственной деятельности учреждения</t>
    </r>
  </si>
  <si>
    <r>
      <rPr>
        <b/>
        <sz val="12"/>
        <rFont val="Times New Roman"/>
        <family val="1"/>
      </rPr>
      <t>Код бюджетной классификации</t>
    </r>
  </si>
  <si>
    <r>
      <rPr>
        <b/>
        <sz val="12"/>
        <rFont val="Times New Roman"/>
        <family val="1"/>
      </rPr>
      <t>План, рубль</t>
    </r>
  </si>
  <si>
    <r>
      <rPr>
        <b/>
        <sz val="12"/>
        <rFont val="Times New Roman"/>
        <family val="1"/>
      </rPr>
      <t>Факт, рубль</t>
    </r>
  </si>
  <si>
    <r>
      <rPr>
        <b/>
        <sz val="12"/>
        <rFont val="Times New Roman"/>
        <family val="1"/>
      </rPr>
      <t xml:space="preserve">Исполнение,
</t>
    </r>
    <r>
      <rPr>
        <b/>
        <sz val="12"/>
        <rFont val="Times New Roman"/>
        <family val="1"/>
      </rPr>
      <t>%</t>
    </r>
  </si>
  <si>
    <r>
      <rPr>
        <sz val="12"/>
        <rFont val="Times New Roman"/>
        <family val="1"/>
      </rPr>
      <t>2.7. Суммы  кассовых  и  плановых  выплат  (с  учетом  восстановленных  кассовых  выплат) в разрезе выплат, предусмотренных планом финансово-хозяйственной деятельности учреждения</t>
    </r>
  </si>
  <si>
    <r>
      <rPr>
        <b/>
        <sz val="12"/>
        <rFont val="Times New Roman"/>
        <family val="1"/>
      </rPr>
      <t xml:space="preserve">Раздел 3. СВЕДЕНИЯ ОБ ИСПОЛЬЗОВАНИИ ЗАКРЕПЛЕННОГО ЗА УЧРЕЖДЕНИЕМ МУНИЦИПАЛЬНОГО ИМУЩЕСТВА
</t>
    </r>
    <r>
      <rPr>
        <sz val="12"/>
        <rFont val="Times New Roman"/>
        <family val="1"/>
      </rPr>
      <t>3.1. Сведения о балансовой (остаточной) стоимости имущества</t>
    </r>
  </si>
  <si>
    <r>
      <rPr>
        <b/>
        <sz val="12"/>
        <rFont val="Times New Roman"/>
        <family val="1"/>
      </rPr>
      <t xml:space="preserve">На начало отчетного года,
</t>
    </r>
    <r>
      <rPr>
        <b/>
        <sz val="12"/>
        <rFont val="Times New Roman"/>
        <family val="1"/>
      </rPr>
      <t>рубль</t>
    </r>
  </si>
  <si>
    <r>
      <rPr>
        <b/>
        <sz val="12"/>
        <rFont val="Times New Roman"/>
        <family val="1"/>
      </rPr>
      <t xml:space="preserve">На конец отчетного года,
</t>
    </r>
    <r>
      <rPr>
        <b/>
        <sz val="12"/>
        <rFont val="Times New Roman"/>
        <family val="1"/>
      </rPr>
      <t>рубль</t>
    </r>
  </si>
  <si>
    <r>
      <rPr>
        <b/>
        <sz val="12"/>
        <rFont val="Times New Roman"/>
        <family val="1"/>
      </rPr>
      <t>балансовая стоимость</t>
    </r>
  </si>
  <si>
    <r>
      <rPr>
        <b/>
        <sz val="12"/>
        <rFont val="Times New Roman"/>
        <family val="1"/>
      </rPr>
      <t>остаточная стоимость</t>
    </r>
  </si>
  <si>
    <r>
      <rPr>
        <sz val="12"/>
        <rFont val="Times New Roman"/>
        <family val="1"/>
      </rPr>
      <t xml:space="preserve">Балансовая (остаточная) стоимость недвижимого
</t>
    </r>
    <r>
      <rPr>
        <sz val="12"/>
        <rFont val="Times New Roman"/>
        <family val="1"/>
      </rPr>
      <t xml:space="preserve">имущества находящегося у учреждения на праве оперативного управления, всего,
</t>
    </r>
    <r>
      <rPr>
        <sz val="12"/>
        <rFont val="Times New Roman"/>
        <family val="1"/>
      </rPr>
      <t>из них:</t>
    </r>
  </si>
  <si>
    <r>
      <rPr>
        <sz val="12"/>
        <rFont val="Times New Roman"/>
        <family val="1"/>
      </rPr>
      <t xml:space="preserve">недвижимого имущества,
</t>
    </r>
    <r>
      <rPr>
        <sz val="12"/>
        <rFont val="Times New Roman"/>
        <family val="1"/>
      </rPr>
      <t>переданного в аренду</t>
    </r>
  </si>
  <si>
    <r>
      <rPr>
        <sz val="12"/>
        <rFont val="Times New Roman"/>
        <family val="1"/>
      </rPr>
      <t xml:space="preserve">недвижимого имущества, переданного в безвозмездное
</t>
    </r>
    <r>
      <rPr>
        <sz val="12"/>
        <rFont val="Times New Roman"/>
        <family val="1"/>
      </rPr>
      <t>пользование</t>
    </r>
  </si>
  <si>
    <r>
      <rPr>
        <sz val="12"/>
        <rFont val="Times New Roman"/>
        <family val="1"/>
      </rPr>
      <t xml:space="preserve">Балансовая (остаточная) стоимость движимого имущества, находящегося у учреждения на
</t>
    </r>
    <r>
      <rPr>
        <sz val="12"/>
        <rFont val="Times New Roman"/>
        <family val="1"/>
      </rPr>
      <t>праве оперативного управления, всего, из них:</t>
    </r>
  </si>
  <si>
    <r>
      <rPr>
        <sz val="12"/>
        <rFont val="Times New Roman"/>
        <family val="1"/>
      </rPr>
      <t>движимого имущества, переданного в аренду</t>
    </r>
  </si>
  <si>
    <r>
      <rPr>
        <sz val="12"/>
        <rFont val="Times New Roman"/>
        <family val="1"/>
      </rPr>
      <t xml:space="preserve">движимого имущества,
</t>
    </r>
    <r>
      <rPr>
        <sz val="12"/>
        <rFont val="Times New Roman"/>
        <family val="1"/>
      </rPr>
      <t>переданного в безвозмездное пользование</t>
    </r>
  </si>
  <si>
    <r>
      <rPr>
        <sz val="12"/>
        <rFont val="Times New Roman"/>
        <family val="1"/>
      </rPr>
      <t>3.2. Стоимость приобретенного имущества</t>
    </r>
  </si>
  <si>
    <r>
      <rPr>
        <b/>
        <sz val="12"/>
        <rFont val="Times New Roman"/>
        <family val="1"/>
      </rPr>
      <t>Стоимость имущества, рубль</t>
    </r>
  </si>
  <si>
    <r>
      <rPr>
        <b/>
        <sz val="12"/>
        <rFont val="Times New Roman"/>
        <family val="1"/>
      </rPr>
      <t>балансовая</t>
    </r>
  </si>
  <si>
    <r>
      <rPr>
        <b/>
        <sz val="12"/>
        <rFont val="Times New Roman"/>
        <family val="1"/>
      </rPr>
      <t>остаточная</t>
    </r>
  </si>
  <si>
    <r>
      <rPr>
        <sz val="12"/>
        <rFont val="Times New Roman"/>
        <family val="1"/>
      </rPr>
      <t xml:space="preserve">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
</t>
    </r>
    <r>
      <rPr>
        <sz val="12"/>
        <rFont val="Times New Roman"/>
        <family val="1"/>
      </rPr>
      <t>учредителя, учреждению на указанные цели</t>
    </r>
  </si>
  <si>
    <r>
      <rPr>
        <sz val="12"/>
        <rFont val="Times New Roman"/>
        <family val="1"/>
      </rPr>
      <t xml:space="preserve">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
</t>
    </r>
    <r>
      <rPr>
        <sz val="12"/>
        <rFont val="Times New Roman"/>
        <family val="1"/>
      </rPr>
      <t>деятельности</t>
    </r>
  </si>
  <si>
    <r>
      <rPr>
        <sz val="12"/>
        <rFont val="Times New Roman"/>
        <family val="1"/>
      </rPr>
      <t xml:space="preserve">Балансовая (остаточная) стоимость особо ценного движимого
</t>
    </r>
    <r>
      <rPr>
        <sz val="12"/>
        <rFont val="Times New Roman"/>
        <family val="1"/>
      </rPr>
      <t>имущества, находящегося у учреждения на праве оперативного управления</t>
    </r>
  </si>
  <si>
    <r>
      <rPr>
        <sz val="12"/>
        <rFont val="Times New Roman"/>
        <family val="1"/>
      </rPr>
      <t>3.3. Сведения о площадях недвижимого имущества</t>
    </r>
  </si>
  <si>
    <r>
      <rPr>
        <b/>
        <sz val="12"/>
        <rFont val="Times New Roman"/>
        <family val="1"/>
      </rPr>
      <t>На начало отчетного года</t>
    </r>
  </si>
  <si>
    <r>
      <rPr>
        <b/>
        <sz val="12"/>
        <rFont val="Times New Roman"/>
        <family val="1"/>
      </rPr>
      <t>На конец отчетного года</t>
    </r>
  </si>
  <si>
    <r>
      <rPr>
        <sz val="12"/>
        <rFont val="Times New Roman"/>
        <family val="1"/>
      </rPr>
      <t xml:space="preserve">Количество объектов недвижимого имущества, находящегося
</t>
    </r>
    <r>
      <rPr>
        <sz val="12"/>
        <rFont val="Times New Roman"/>
        <family val="1"/>
      </rPr>
      <t>у учреждения на праве оперативного управления, ед.</t>
    </r>
  </si>
  <si>
    <r>
      <rPr>
        <sz val="12"/>
        <rFont val="Times New Roman"/>
        <family val="1"/>
      </rPr>
      <t xml:space="preserve">Общая площадь объектов недвижимого имущества,
</t>
    </r>
    <r>
      <rPr>
        <sz val="12"/>
        <rFont val="Times New Roman"/>
        <family val="1"/>
      </rPr>
      <t>находящегося у учреждения на праве оперативного управления, кв. м., всего, из них:</t>
    </r>
  </si>
  <si>
    <r>
      <rPr>
        <sz val="12"/>
        <rFont val="Times New Roman"/>
        <family val="1"/>
      </rPr>
      <t>переданного в аренду</t>
    </r>
  </si>
  <si>
    <r>
      <rPr>
        <sz val="12"/>
        <rFont val="Times New Roman"/>
        <family val="1"/>
      </rPr>
      <t>переданного в безвозмездное пользование</t>
    </r>
  </si>
  <si>
    <r>
      <rPr>
        <sz val="12"/>
        <rFont val="Times New Roman"/>
        <family val="1"/>
      </rPr>
      <t xml:space="preserve">Объем средств, полученных в отчетном году от распоряжения
</t>
    </r>
    <r>
      <rPr>
        <sz val="12"/>
        <rFont val="Times New Roman"/>
        <family val="1"/>
      </rPr>
      <t>в установленном порядке имуществом, рубль</t>
    </r>
  </si>
  <si>
    <r>
      <rPr>
        <sz val="12"/>
        <rFont val="Times New Roman"/>
        <family val="1"/>
      </rPr>
      <t xml:space="preserve">Общая площадь объектов недвижимого имущества,
</t>
    </r>
    <r>
      <rPr>
        <sz val="12"/>
        <rFont val="Times New Roman"/>
        <family val="1"/>
      </rPr>
      <t>арендованного для размещения учреждения, кв. м. (1)</t>
    </r>
  </si>
  <si>
    <r>
      <rPr>
        <sz val="12"/>
        <rFont val="Times New Roman"/>
        <family val="1"/>
      </rPr>
      <t>Иные сведения</t>
    </r>
  </si>
  <si>
    <r>
      <rPr>
        <b/>
        <sz val="12"/>
        <rFont val="Times New Roman"/>
        <family val="1"/>
      </rPr>
      <t>Раздел 4. О ПОКАЗАТЕЛЯХ ЭФФЕКТИВНОСТИ ДЕЯТЕЛЬНОСТИ УЧРЕЖДЕНИЯ (1)</t>
    </r>
  </si>
  <si>
    <r>
      <rPr>
        <sz val="10"/>
        <rFont val="Times New Roman"/>
        <family val="1"/>
      </rPr>
      <t>(подпись)</t>
    </r>
  </si>
  <si>
    <r>
      <rPr>
        <sz val="10"/>
        <rFont val="Times New Roman"/>
        <family val="1"/>
      </rPr>
      <t>(И.О. Фамилия)</t>
    </r>
  </si>
  <si>
    <r>
      <rPr>
        <sz val="10"/>
        <rFont val="Times New Roman"/>
        <family val="1"/>
      </rPr>
      <t xml:space="preserve">(1) Заполняется в отношении учреждений, которые, наделены полномочиями по исполнению муниципальных функций   (услуг),   а   также   осуществляют   полномочия   по   обеспечению   деятельности   муниципальных   органов, осуществляющих функции и полномочия учредителя таких учреждений.
</t>
    </r>
    <r>
      <rPr>
        <sz val="10"/>
        <rFont val="Times New Roman"/>
        <family val="1"/>
      </rPr>
      <t>(2) Сведения,   формируются   муниципальными   учреждениями   по   форме,   утвержденной   Положением   о формировании   муниципального   задания   на   оказание   муниципальных   услуг   (выполнение   работ)   в   отношении муниципальных учреждений и финансовом обеспечении выполнения муниципального задания.</t>
    </r>
  </si>
  <si>
    <t>МБУ «ДООЦ «Солнышко»</t>
  </si>
  <si>
    <t>-</t>
  </si>
  <si>
    <t>624200 Свердловская область, г. Лесной, проезд Тенистый, дом 5</t>
  </si>
  <si>
    <r>
      <rPr>
        <sz val="12"/>
        <rFont val="Times New Roman"/>
        <family val="1"/>
        <charset val="204"/>
      </rPr>
      <t>Муниципальное бюджетное учреждение «Детский оздоровительно-образовательный центр «Солнышко»</t>
    </r>
    <r>
      <rPr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Раздел 1. ОБЩИЕ СВЕДЕНИЯ ОБ УЧРЕЖДЕНИИ</t>
    </r>
  </si>
  <si>
    <t>(34342) 4-21-88</t>
  </si>
  <si>
    <t>Иные виды деятельности, не являющиеся основными</t>
  </si>
  <si>
    <t>Виды приносящей доход деятельности</t>
  </si>
  <si>
    <t>Перечень документов (с указанием номеров, даты выдачи и срока действия), на основании которых учреждение осуществляет деятельность</t>
  </si>
  <si>
    <t>85.41.91 - Деятельность по организации отдыха детей и их оздоровления</t>
  </si>
  <si>
    <t>55.10- Деятельность гостиниц и прочих мест для временного проживания</t>
  </si>
  <si>
    <t>56.29- Деятельность предприятий общественного питания по прочим видам организации питания</t>
  </si>
  <si>
    <t>55.20- Деятельность по предоставлению мест круглосуточного проживания</t>
  </si>
  <si>
    <t>79.90.2 - Деятельность по предоставлению экскурсионных туристических услуг</t>
  </si>
  <si>
    <t>82.30 - Деятельность по организации конференций и выставок</t>
  </si>
  <si>
    <t>85.41 - Образование дополнительное детей и взрослых</t>
  </si>
  <si>
    <t>86.90.4 - Деятельность санаторно-курортных организаций</t>
  </si>
  <si>
    <t>93.19 - Деятельность в области спорта прочая</t>
  </si>
  <si>
    <t>93.29 - Деятельность зрелищно-развлекательная прочая</t>
  </si>
  <si>
    <t>96.04 - Деятельность физкультурно-оздоровительная</t>
  </si>
  <si>
    <t>Устав МБУ «ДООЦ «Солнышко», утвержден постановлением главы городского округа «Город Лесной» №1444 от 22.11 .2018</t>
  </si>
  <si>
    <t>х</t>
  </si>
  <si>
    <t>Посещение (бассейна, сауны,тренажерного зала)</t>
  </si>
  <si>
    <t>Услуги по оздоровлению (кедровая бочка, солярий, массажное кресло)</t>
  </si>
  <si>
    <t>Услуги по проведению культурно-массовых мероприятий</t>
  </si>
  <si>
    <t>Изготовление коктейлей</t>
  </si>
  <si>
    <t>Дополнительные образовательные услуги</t>
  </si>
  <si>
    <t>Проживание с питанием</t>
  </si>
  <si>
    <t>Оздоровление и отдых детей</t>
  </si>
  <si>
    <t xml:space="preserve"> от 80,00 до 190,00</t>
  </si>
  <si>
    <t>от 80,00 до 500,00</t>
  </si>
  <si>
    <t>от 120 до 150</t>
  </si>
  <si>
    <t>от 1120 до 1240,9</t>
  </si>
  <si>
    <t>от 8855,00 до 32310,00</t>
  </si>
  <si>
    <t>от 30294,90 до 31203,00</t>
  </si>
  <si>
    <t>доходы от оказания услуг, работ, компенсации затрат учреждений</t>
  </si>
  <si>
    <t>доходы от оказания услуг, работ, компенсации затрат учреждений, в т.ч.:</t>
  </si>
  <si>
    <t>доходы от штрафов, пеней, иных сумм принудительного изъятия</t>
  </si>
  <si>
    <t>07070000000000000</t>
  </si>
  <si>
    <t>уменьшение стоимости основных средств</t>
  </si>
  <si>
    <t>уменьшение стоимости материальных запасов</t>
  </si>
  <si>
    <t>безвозмездные денежные поступления в т.ч.:</t>
  </si>
  <si>
    <t>Доходы, всего:</t>
  </si>
  <si>
    <t>07070130010970611</t>
  </si>
  <si>
    <t>07070130010260611</t>
  </si>
  <si>
    <t>07070130045500611</t>
  </si>
  <si>
    <t>07070130045600611</t>
  </si>
  <si>
    <r>
      <t xml:space="preserve">4.1. Наименование  видов   деятельности   учреждения,   в  отношении  которых  установлен показатель эффективности: </t>
    </r>
    <r>
      <rPr>
        <u/>
        <sz val="12"/>
        <rFont val="Times New Roman"/>
        <family val="1"/>
      </rPr>
      <t>Организация отдыха детей  и их оздоровления.</t>
    </r>
    <r>
      <rPr>
        <sz val="12"/>
        <rFont val="Times New Roman"/>
        <family val="1"/>
      </rPr>
      <t xml:space="preserve">
4.2. Правовой акт, устанавливающий показатель эффективности деятельности учреждения в отношении реализуемого учреждением вида деятельности: </t>
    </r>
    <r>
      <rPr>
        <u/>
        <sz val="12"/>
        <rFont val="Times New Roman"/>
        <family val="1"/>
      </rPr>
      <t> постановление администрации городского округа "Город Лесной" от 25.01.2021 № 40 "Об утверждении муниципальных заданий по предоставлению муниципальных услуг (работ) муниципальными бюджетными и автономными учреждениями, подведомственными муниципальному казенному учреждению "Управление образования администрации городского округа "Город Лесной". на 2021 год и плановый период 2022 и 2023 годов".                                                                 </t>
    </r>
    <r>
      <rPr>
        <sz val="12"/>
        <rFont val="Times New Roman"/>
        <family val="1"/>
      </rPr>
      <t xml:space="preserve">.
4.3. Данные о  достижении  показателей  эффективности  деятельности  учреждений  (данный показатель   приводится   в   разрезе   наименования,   установленного   в   правовом   акте,   единицы измерения,   целевого   значения,   установленного    в   правовом   акте,   фактического   значения достигнутого за отчетный период): </t>
    </r>
    <r>
      <rPr>
        <u/>
        <sz val="12"/>
        <rFont val="Times New Roman"/>
        <family val="1"/>
      </rPr>
      <t>  доля детей, охваченных организованным отдыхом, в каникулярное время , %, утверждено 100, исполнено 62;      доля детей, охваченных организованным отдыхом, в учебное время , %, утверждено 100, исполнено 77</t>
    </r>
    <r>
      <rPr>
        <sz val="12"/>
        <rFont val="Times New Roman"/>
        <family val="1"/>
      </rPr>
      <t>.</t>
    </r>
  </si>
  <si>
    <t>03100430010540612</t>
  </si>
  <si>
    <t>07070130045800612</t>
  </si>
  <si>
    <t>07070130010130612</t>
  </si>
  <si>
    <t>07070130040800611</t>
  </si>
  <si>
    <t>07070130019000611</t>
  </si>
  <si>
    <t>07070130019000612</t>
  </si>
  <si>
    <t>Фонд оплаты труда в т.ч.: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</si>
  <si>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</si>
  <si>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r>
      <t>«</t>
    </r>
    <r>
      <rPr>
        <u/>
        <sz val="12"/>
        <rFont val="Times New Roman"/>
        <family val="1"/>
      </rPr>
      <t>      </t>
    </r>
    <r>
      <rPr>
        <sz val="12"/>
        <rFont val="Times New Roman"/>
        <family val="1"/>
      </rPr>
      <t>»</t>
    </r>
    <r>
      <rPr>
        <u/>
        <sz val="12"/>
        <rFont val="Times New Roman"/>
        <family val="1"/>
      </rPr>
      <t>             _____          2022</t>
    </r>
    <r>
      <rPr>
        <sz val="12"/>
        <rFont val="Times New Roman"/>
        <family val="1"/>
      </rPr>
      <t>г.                                                                  «</t>
    </r>
    <r>
      <rPr>
        <u/>
        <sz val="12"/>
        <rFont val="Times New Roman"/>
        <family val="1"/>
      </rPr>
      <t>      </t>
    </r>
    <r>
      <rPr>
        <sz val="12"/>
        <rFont val="Times New Roman"/>
        <family val="1"/>
      </rPr>
      <t>»</t>
    </r>
    <r>
      <rPr>
        <u/>
        <sz val="12"/>
        <rFont val="Times New Roman"/>
        <family val="1"/>
      </rPr>
      <t>         _________              2022</t>
    </r>
    <r>
      <rPr>
        <sz val="12"/>
        <rFont val="Times New Roman"/>
        <family val="1"/>
      </rPr>
      <t xml:space="preserve">г.
</t>
    </r>
    <r>
      <rPr>
        <b/>
        <sz val="12"/>
        <rFont val="Times New Roman"/>
        <family val="1"/>
      </rPr>
      <t xml:space="preserve">ОТЧЕТ
О РЕЗУЛЬТАТАХ ДЕЯТЕЛЬНОСТИ </t>
    </r>
    <r>
      <rPr>
        <b/>
        <sz val="12"/>
        <rFont val="Times New Roman"/>
        <family val="1"/>
        <charset val="204"/>
      </rPr>
      <t xml:space="preserve">МУНИЦИПАЛЬНОГО БЮДЖЕТНОГО </t>
    </r>
    <r>
      <rPr>
        <b/>
        <sz val="12"/>
        <rFont val="Times New Roman"/>
        <family val="1"/>
      </rPr>
      <t xml:space="preserve">УЧРЕЖДЕНИЯ                                      И ОБ ИСПОЛЬЗОВАНИИ ЗАКРЕПЛЕННОГО ЗА НИМ МУНИЦИПАЛЬНОГО ИМУЩЕСТВА
за </t>
    </r>
    <r>
      <rPr>
        <u/>
        <sz val="12"/>
        <rFont val="Times New Roman"/>
        <family val="1"/>
      </rPr>
      <t> </t>
    </r>
    <r>
      <rPr>
        <b/>
        <u/>
        <sz val="12"/>
        <rFont val="Times New Roman"/>
        <family val="1"/>
        <charset val="204"/>
      </rPr>
      <t> 2021</t>
    </r>
    <r>
      <rPr>
        <u/>
        <sz val="12"/>
        <rFont val="Times New Roman"/>
        <family val="1"/>
      </rPr>
      <t>   </t>
    </r>
    <r>
      <rPr>
        <b/>
        <sz val="12"/>
        <rFont val="Times New Roman"/>
        <family val="1"/>
      </rPr>
      <t>год</t>
    </r>
  </si>
  <si>
    <t>2.8. Сведения  об  исполнении  муниципального  задания  на  оказание  муниципальных  услуг (выполнение работ) (с отчета об исполнении муниципального задания за 2021):</t>
  </si>
  <si>
    <t>3. Показатели, характеризующие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</si>
  <si>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</si>
  <si>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</si>
  <si>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</si>
  <si>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</si>
  <si>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</si>
  <si>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</si>
  <si>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_________ (наимено-вание показа -теля)</t>
  </si>
  <si>
    <t>наименование показателя</t>
  </si>
  <si>
    <t>единица измерения по ОКЕИ</t>
  </si>
  <si>
    <t>утверждено в муниципальной услуге на год</t>
  </si>
  <si>
    <t>исполено за отчетный период</t>
  </si>
  <si>
    <t>допустимое (возможное) отклонение</t>
  </si>
  <si>
    <t>наимено-вание</t>
  </si>
  <si>
    <t>код</t>
  </si>
  <si>
    <t>920700О.99.0.АЗ22АА02001</t>
  </si>
  <si>
    <t/>
  </si>
  <si>
    <t>с круглогодичным круглосуточным пребыванием</t>
  </si>
  <si>
    <t>доля детей, охваченных организованным отдыхом в каникулярное время</t>
  </si>
  <si>
    <t>%</t>
  </si>
  <si>
    <t>920700О.99.0.АЗ22АА00001</t>
  </si>
  <si>
    <t>в каникулярное время с круглосуточным пребыванием</t>
  </si>
  <si>
    <t>3.2. Сведения о фактическом достижении показателей, характеризующих объемы муниципальной услуги:</t>
  </si>
  <si>
    <t>средний размер платы(цена, тариф)</t>
  </si>
  <si>
    <t>_________ (наименование показателя)</t>
  </si>
  <si>
    <t>утверждено муниципальной услуге на год</t>
  </si>
  <si>
    <t>исполнено на отчетную дату</t>
  </si>
  <si>
    <t>отклонение, превышающее допустимое(возможное) отклонение</t>
  </si>
  <si>
    <t>причины отклонения</t>
  </si>
  <si>
    <t>наименование</t>
  </si>
  <si>
    <t>Количество человек</t>
  </si>
  <si>
    <t>чел</t>
  </si>
  <si>
    <t>Всего объем муниципальной услуги</t>
  </si>
  <si>
    <t>человек</t>
  </si>
  <si>
    <t>от 100,00 до 1200,00</t>
  </si>
  <si>
    <t>Остаток средств на начало года,в том числе:</t>
  </si>
  <si>
    <t>07070130010970612</t>
  </si>
  <si>
    <t>Остаток средств на конец года,в том числе:</t>
  </si>
  <si>
    <t>Расходы всего,в том числе:</t>
  </si>
  <si>
    <t>Прочие выплаты персоналу, в том числе компенсационного характера в т.ч.:</t>
  </si>
  <si>
    <t>Взносы по обязательному социальному страхованию на выплаты по оплате труда работников и иные выплаты работникам учреждений в т.ч.:</t>
  </si>
  <si>
    <t>Прочая закупка товаров, работ и услуг в т.ч.:</t>
  </si>
  <si>
    <t>Закупка энергетических ресурсов в т.ч.: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</si>
  <si>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</si>
  <si>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</si>
  <si>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увеличение остатков денежных средств за счет возврата дебиторской задолженности прошлых лет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</si>
  <si>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</si>
  <si>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</si>
  <si>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</si>
  <si>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 xml:space="preserve">Уникальный номер </t>
  </si>
  <si>
    <t>10.028.0</t>
  </si>
  <si>
    <t>Организация отдыха детей и молодежи</t>
  </si>
  <si>
    <t xml:space="preserve">по  базовому </t>
  </si>
  <si>
    <t>(отраслевому) перечню</t>
  </si>
  <si>
    <t>2. Категории потребителей муниципальной услуги</t>
  </si>
  <si>
    <t>Физические лица</t>
  </si>
  <si>
    <t>2.9. Сведения об оказании муниципальными учреждениями муниципальных услуг (выполнении работ) сверх муниципального задания (2) отсутствуют.</t>
  </si>
  <si>
    <t>2.10. Сведения об иных видах деятельности (доля объема услуг (работ) в рамках осуществления иных видов деятельности, в общем объеме осуществляемых учреждением услуг (работ)) (1)отсутствуют.</t>
  </si>
  <si>
    <t>приказ МКУ "УО администрации городского округа "Город Лесной" от 02.11.2021 № 261 "О приостановлении оздоровительных заездов детей Свердловской области в МБУ "ДООЦ "Солнышко"</t>
  </si>
  <si>
    <t>приказ МКУ "УО администрации городского округа "Город Лесной" от 22.10.2021 № 250 "О приостановлении оздоровительных заездов детей Свердловской области в МБУ "ДООЦ "Солнышко"</t>
  </si>
  <si>
    <t>Главный бухгалтер</t>
  </si>
  <si>
    <t>Исполнитель зам.главного бухгалтера</t>
  </si>
  <si>
    <t>____________________________</t>
  </si>
  <si>
    <t>                   Е.В.Чижик</t>
  </si>
  <si>
    <t xml:space="preserve">              И.А.Глухова</t>
  </si>
  <si>
    <r>
      <rPr>
        <sz val="12"/>
        <rFont val="Times New Roman"/>
        <family val="1"/>
      </rPr>
      <t xml:space="preserve"> СОГЛАСОВАНО
</t>
    </r>
    <r>
      <rPr>
        <sz val="12"/>
        <rFont val="Times New Roman"/>
        <family val="1"/>
      </rPr>
      <t xml:space="preserve">Глава городского округа
</t>
    </r>
    <r>
      <rPr>
        <sz val="12"/>
        <rFont val="Times New Roman"/>
        <family val="1"/>
      </rPr>
      <t>«Город Лесной»</t>
    </r>
  </si>
  <si>
    <r>
      <t xml:space="preserve">                                                     </t>
    </r>
    <r>
      <rPr>
        <sz val="12"/>
        <rFont val="Times New Roman"/>
        <family val="1"/>
        <charset val="204"/>
      </rPr>
      <t>С.Е.Черепанов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«</t>
    </r>
    <r>
      <rPr>
        <u/>
        <sz val="12"/>
        <rFont val="Times New Roman"/>
        <family val="1"/>
      </rPr>
      <t>      </t>
    </r>
    <r>
      <rPr>
        <sz val="12"/>
        <rFont val="Times New Roman"/>
        <family val="1"/>
      </rPr>
      <t>»</t>
    </r>
    <r>
      <rPr>
        <u/>
        <sz val="12"/>
        <rFont val="Times New Roman"/>
        <family val="1"/>
      </rPr>
      <t>                    _____ 2022</t>
    </r>
    <r>
      <rPr>
        <sz val="12"/>
        <rFont val="Times New Roman"/>
        <family val="1"/>
      </rPr>
      <t>г.
СОГЛАСОВАНО                                                                            УТВЕРЖДАЮ                                                                                           Начальник МКУ «Управления образования                               Директор МБУ «ДООЦ «Солнышко»                                                    
 городского округа «Город Лесной» 
                                             А.П. Парамонов                                                                              К.В. Федоркова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</si>
</sst>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\&gt;\a\a\a\a\a\a"/>
  </numFmts>
  <fonts count="23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color rgb="FF0F6BBD"/>
      <name val="Times New Roman"/>
      <family val="1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name val="Liberation Serif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2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top" indent="4" shrinkToFit="1"/>
    </xf>
    <xf numFmtId="1" fontId="2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6" fillId="0" borderId="0" xfId="1" applyNumberFormat="1" applyFont="1" applyFill="1" applyAlignment="1" applyProtection="1">
      <protection hidden="1"/>
    </xf>
    <xf numFmtId="0" fontId="16" fillId="0" borderId="0" xfId="1" applyFont="1" applyFill="1" applyProtection="1">
      <protection hidden="1"/>
    </xf>
    <xf numFmtId="0" fontId="16" fillId="0" borderId="0" xfId="1" applyNumberFormat="1" applyFont="1" applyFill="1" applyAlignment="1" applyProtection="1">
      <alignment horizontal="right"/>
      <protection hidden="1"/>
    </xf>
    <xf numFmtId="0" fontId="16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6" fillId="0" borderId="0" xfId="1" applyFont="1" applyFill="1"/>
    <xf numFmtId="0" fontId="15" fillId="0" borderId="0" xfId="1" applyFill="1"/>
    <xf numFmtId="0" fontId="16" fillId="0" borderId="0" xfId="1" applyNumberFormat="1" applyFont="1" applyFill="1" applyAlignment="1" applyProtection="1">
      <alignment horizontal="left"/>
      <protection hidden="1"/>
    </xf>
    <xf numFmtId="0" fontId="16" fillId="0" borderId="0" xfId="1" applyNumberFormat="1" applyFont="1" applyFill="1" applyProtection="1">
      <protection hidden="1"/>
    </xf>
    <xf numFmtId="165" fontId="16" fillId="0" borderId="0" xfId="1" applyNumberFormat="1" applyFont="1" applyFill="1" applyProtection="1">
      <protection hidden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4" fontId="11" fillId="0" borderId="2" xfId="0" applyNumberFormat="1" applyFont="1" applyFill="1" applyBorder="1" applyAlignment="1">
      <alignment horizontal="center" wrapText="1"/>
    </xf>
    <xf numFmtId="4" fontId="11" fillId="0" borderId="3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2" fontId="11" fillId="0" borderId="2" xfId="0" applyNumberFormat="1" applyFont="1" applyFill="1" applyBorder="1" applyAlignment="1">
      <alignment horizontal="center" wrapText="1"/>
    </xf>
    <xf numFmtId="2" fontId="11" fillId="0" borderId="4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4" fontId="13" fillId="0" borderId="3" xfId="0" applyNumberFormat="1" applyFont="1" applyFill="1" applyBorder="1" applyAlignment="1">
      <alignment horizontal="center" wrapText="1"/>
    </xf>
    <xf numFmtId="4" fontId="1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5"/>
    </xf>
    <xf numFmtId="0" fontId="3" fillId="0" borderId="2" xfId="0" applyFont="1" applyFill="1" applyBorder="1" applyAlignment="1">
      <alignment horizontal="left" vertical="top" wrapText="1" indent="12"/>
    </xf>
    <xf numFmtId="0" fontId="3" fillId="0" borderId="3" xfId="0" applyFont="1" applyFill="1" applyBorder="1" applyAlignment="1">
      <alignment horizontal="left" vertical="top" wrapText="1" indent="12"/>
    </xf>
    <xf numFmtId="0" fontId="3" fillId="0" borderId="4" xfId="0" applyFont="1" applyFill="1" applyBorder="1" applyAlignment="1">
      <alignment horizontal="left" vertical="top" wrapText="1" indent="12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5"/>
    </xf>
    <xf numFmtId="0" fontId="3" fillId="0" borderId="5" xfId="0" applyFont="1" applyFill="1" applyBorder="1" applyAlignment="1">
      <alignment horizontal="left" vertical="top" wrapText="1" indent="2"/>
    </xf>
    <xf numFmtId="0" fontId="3" fillId="0" borderId="9" xfId="0" applyFont="1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3" fillId="0" borderId="7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8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2" xfId="0" applyFont="1" applyFill="1" applyBorder="1" applyAlignment="1">
      <alignment horizontal="left" vertical="top" wrapText="1" indent="5"/>
    </xf>
    <xf numFmtId="0" fontId="3" fillId="0" borderId="3" xfId="0" applyFont="1" applyFill="1" applyBorder="1" applyAlignment="1">
      <alignment horizontal="left" vertical="top" wrapText="1" indent="5"/>
    </xf>
    <xf numFmtId="0" fontId="3" fillId="0" borderId="4" xfId="0" applyFont="1" applyFill="1" applyBorder="1" applyAlignment="1">
      <alignment horizontal="left" vertical="top" wrapText="1" indent="5"/>
    </xf>
    <xf numFmtId="0" fontId="3" fillId="0" borderId="2" xfId="0" applyFont="1" applyFill="1" applyBorder="1" applyAlignment="1">
      <alignment horizontal="left" vertical="top" wrapText="1" indent="10"/>
    </xf>
    <xf numFmtId="0" fontId="3" fillId="0" borderId="3" xfId="0" applyFont="1" applyFill="1" applyBorder="1" applyAlignment="1">
      <alignment horizontal="left" vertical="top" wrapText="1" indent="10"/>
    </xf>
    <xf numFmtId="0" fontId="3" fillId="0" borderId="4" xfId="0" applyFont="1" applyFill="1" applyBorder="1" applyAlignment="1">
      <alignment horizontal="left" vertical="top" wrapText="1" indent="10"/>
    </xf>
    <xf numFmtId="0" fontId="3" fillId="0" borderId="2" xfId="0" applyFont="1" applyFill="1" applyBorder="1" applyAlignment="1">
      <alignment horizontal="left" vertical="top" wrapText="1" indent="9"/>
    </xf>
    <xf numFmtId="0" fontId="3" fillId="0" borderId="3" xfId="0" applyFont="1" applyFill="1" applyBorder="1" applyAlignment="1">
      <alignment horizontal="left" vertical="top" wrapText="1" indent="9"/>
    </xf>
    <xf numFmtId="0" fontId="3" fillId="0" borderId="4" xfId="0" applyFont="1" applyFill="1" applyBorder="1" applyAlignment="1">
      <alignment horizontal="left" vertical="top" wrapText="1" indent="9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3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 indent="40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left" vertical="top"/>
    </xf>
    <xf numFmtId="3" fontId="16" fillId="2" borderId="11" xfId="1" applyNumberFormat="1" applyFont="1" applyFill="1" applyBorder="1" applyAlignment="1" applyProtection="1">
      <alignment horizontal="center" vertical="top"/>
      <protection hidden="1"/>
    </xf>
    <xf numFmtId="3" fontId="16" fillId="2" borderId="12" xfId="1" applyNumberFormat="1" applyFont="1" applyFill="1" applyBorder="1" applyAlignment="1" applyProtection="1">
      <alignment horizontal="center" vertical="top"/>
      <protection hidden="1"/>
    </xf>
    <xf numFmtId="4" fontId="16" fillId="2" borderId="11" xfId="1" applyNumberFormat="1" applyFont="1" applyFill="1" applyBorder="1" applyAlignment="1" applyProtection="1">
      <alignment horizontal="center" vertical="top"/>
      <protection hidden="1"/>
    </xf>
    <xf numFmtId="4" fontId="16" fillId="2" borderId="12" xfId="1" applyNumberFormat="1" applyFont="1" applyFill="1" applyBorder="1" applyAlignment="1" applyProtection="1">
      <alignment horizontal="center" vertical="top"/>
      <protection hidden="1"/>
    </xf>
    <xf numFmtId="4" fontId="16" fillId="2" borderId="12" xfId="1" applyNumberFormat="1" applyFont="1" applyFill="1" applyBorder="1" applyAlignment="1" applyProtection="1">
      <alignment horizontal="center" vertical="top" wrapText="1"/>
      <protection hidden="1"/>
    </xf>
    <xf numFmtId="0" fontId="0" fillId="0" borderId="25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49" fontId="19" fillId="0" borderId="12" xfId="1" applyNumberFormat="1" applyFont="1" applyFill="1" applyBorder="1" applyAlignment="1" applyProtection="1">
      <alignment horizontal="left" vertical="top" wrapText="1"/>
      <protection hidden="1"/>
    </xf>
    <xf numFmtId="49" fontId="19" fillId="0" borderId="25" xfId="1" applyNumberFormat="1" applyFont="1" applyFill="1" applyBorder="1" applyAlignment="1" applyProtection="1">
      <alignment horizontal="left" vertical="top" wrapText="1"/>
      <protection hidden="1"/>
    </xf>
    <xf numFmtId="49" fontId="19" fillId="0" borderId="20" xfId="1" applyNumberFormat="1" applyFont="1" applyFill="1" applyBorder="1" applyAlignment="1" applyProtection="1">
      <alignment horizontal="left" vertical="top" wrapText="1"/>
      <protection hidden="1"/>
    </xf>
    <xf numFmtId="0" fontId="19" fillId="0" borderId="12" xfId="1" applyNumberFormat="1" applyFont="1" applyFill="1" applyBorder="1" applyAlignment="1" applyProtection="1">
      <alignment horizontal="left" vertical="top" wrapText="1"/>
      <protection hidden="1"/>
    </xf>
    <xf numFmtId="0" fontId="19" fillId="0" borderId="25" xfId="1" applyNumberFormat="1" applyFont="1" applyFill="1" applyBorder="1" applyAlignment="1" applyProtection="1">
      <alignment horizontal="left" vertical="top" wrapText="1"/>
      <protection hidden="1"/>
    </xf>
    <xf numFmtId="0" fontId="19" fillId="0" borderId="20" xfId="1" applyNumberFormat="1" applyFont="1" applyFill="1" applyBorder="1" applyAlignment="1" applyProtection="1">
      <alignment horizontal="left" vertical="top" wrapText="1"/>
      <protection hidden="1"/>
    </xf>
    <xf numFmtId="0" fontId="16" fillId="0" borderId="12" xfId="1" applyNumberFormat="1" applyFont="1" applyFill="1" applyBorder="1" applyAlignment="1" applyProtection="1">
      <alignment horizontal="center" vertical="top"/>
      <protection hidden="1"/>
    </xf>
    <xf numFmtId="0" fontId="16" fillId="0" borderId="25" xfId="1" applyNumberFormat="1" applyFont="1" applyFill="1" applyBorder="1" applyAlignment="1" applyProtection="1">
      <alignment horizontal="center" vertical="top"/>
      <protection hidden="1"/>
    </xf>
    <xf numFmtId="0" fontId="16" fillId="0" borderId="20" xfId="1" applyNumberFormat="1" applyFont="1" applyFill="1" applyBorder="1" applyAlignment="1" applyProtection="1">
      <alignment horizontal="center" vertical="top"/>
      <protection hidden="1"/>
    </xf>
    <xf numFmtId="0" fontId="16" fillId="0" borderId="11" xfId="1" applyNumberFormat="1" applyFont="1" applyFill="1" applyBorder="1" applyAlignment="1" applyProtection="1">
      <alignment horizontal="center" vertical="top"/>
      <protection hidden="1"/>
    </xf>
    <xf numFmtId="3" fontId="16" fillId="2" borderId="25" xfId="1" applyNumberFormat="1" applyFont="1" applyFill="1" applyBorder="1" applyAlignment="1" applyProtection="1">
      <alignment horizontal="center" vertical="top"/>
      <protection hidden="1"/>
    </xf>
    <xf numFmtId="3" fontId="16" fillId="2" borderId="20" xfId="1" applyNumberFormat="1" applyFont="1" applyFill="1" applyBorder="1" applyAlignment="1" applyProtection="1">
      <alignment horizontal="center" vertical="top"/>
      <protection hidden="1"/>
    </xf>
    <xf numFmtId="4" fontId="16" fillId="2" borderId="25" xfId="1" applyNumberFormat="1" applyFont="1" applyFill="1" applyBorder="1" applyAlignment="1" applyProtection="1">
      <alignment horizontal="center" vertical="top"/>
      <protection hidden="1"/>
    </xf>
    <xf numFmtId="4" fontId="16" fillId="2" borderId="20" xfId="1" applyNumberFormat="1" applyFont="1" applyFill="1" applyBorder="1" applyAlignment="1" applyProtection="1">
      <alignment horizontal="center" vertical="top"/>
      <protection hidden="1"/>
    </xf>
    <xf numFmtId="49" fontId="16" fillId="0" borderId="12" xfId="1" applyNumberFormat="1" applyFont="1" applyFill="1" applyBorder="1" applyAlignment="1" applyProtection="1">
      <alignment horizontal="left" vertical="top" wrapText="1"/>
      <protection hidden="1"/>
    </xf>
    <xf numFmtId="49" fontId="16" fillId="0" borderId="25" xfId="1" applyNumberFormat="1" applyFont="1" applyFill="1" applyBorder="1" applyAlignment="1" applyProtection="1">
      <alignment horizontal="left" vertical="top" wrapText="1"/>
      <protection hidden="1"/>
    </xf>
    <xf numFmtId="49" fontId="16" fillId="0" borderId="20" xfId="1" applyNumberFormat="1" applyFont="1" applyFill="1" applyBorder="1" applyAlignment="1" applyProtection="1">
      <alignment horizontal="left" vertical="top" wrapText="1"/>
      <protection hidden="1"/>
    </xf>
    <xf numFmtId="0" fontId="16" fillId="0" borderId="12" xfId="1" applyNumberFormat="1" applyFont="1" applyFill="1" applyBorder="1" applyAlignment="1" applyProtection="1">
      <alignment horizontal="left" vertical="top" wrapText="1"/>
      <protection hidden="1"/>
    </xf>
    <xf numFmtId="0" fontId="16" fillId="0" borderId="25" xfId="1" applyNumberFormat="1" applyFont="1" applyFill="1" applyBorder="1" applyAlignment="1" applyProtection="1">
      <alignment horizontal="left" vertical="top" wrapText="1"/>
      <protection hidden="1"/>
    </xf>
    <xf numFmtId="0" fontId="16" fillId="0" borderId="20" xfId="1" applyNumberFormat="1" applyFont="1" applyFill="1" applyBorder="1" applyAlignment="1" applyProtection="1">
      <alignment horizontal="left" vertical="top" wrapText="1"/>
      <protection hidden="1"/>
    </xf>
    <xf numFmtId="0" fontId="18" fillId="0" borderId="20" xfId="1" applyNumberFormat="1" applyFont="1" applyFill="1" applyBorder="1" applyAlignment="1" applyProtection="1">
      <alignment horizontal="left" vertical="top" wrapText="1"/>
      <protection hidden="1"/>
    </xf>
    <xf numFmtId="0" fontId="18" fillId="0" borderId="11" xfId="1" applyNumberFormat="1" applyFont="1" applyFill="1" applyBorder="1" applyAlignment="1" applyProtection="1">
      <alignment horizontal="left" vertical="top" wrapText="1"/>
      <protection hidden="1"/>
    </xf>
    <xf numFmtId="0" fontId="16" fillId="0" borderId="11" xfId="1" applyNumberFormat="1" applyFont="1" applyFill="1" applyBorder="1" applyAlignment="1" applyProtection="1">
      <alignment horizontal="left" vertical="top" wrapText="1"/>
      <protection hidden="1"/>
    </xf>
    <xf numFmtId="0" fontId="16" fillId="0" borderId="17" xfId="1" applyNumberFormat="1" applyFont="1" applyFill="1" applyBorder="1" applyAlignment="1" applyProtection="1">
      <alignment horizontal="center" vertical="center"/>
      <protection hidden="1"/>
    </xf>
    <xf numFmtId="0" fontId="16" fillId="0" borderId="11" xfId="1" applyNumberFormat="1" applyFont="1" applyFill="1" applyBorder="1" applyAlignment="1" applyProtection="1">
      <alignment horizontal="center" vertical="center"/>
      <protection hidden="1"/>
    </xf>
    <xf numFmtId="0" fontId="16" fillId="0" borderId="16" xfId="1" applyFont="1" applyFill="1" applyBorder="1" applyAlignment="1" applyProtection="1">
      <alignment horizontal="center"/>
      <protection hidden="1"/>
    </xf>
    <xf numFmtId="0" fontId="16" fillId="0" borderId="0" xfId="1" applyFont="1" applyFill="1" applyAlignment="1" applyProtection="1">
      <alignment horizontal="center"/>
      <protection hidden="1"/>
    </xf>
    <xf numFmtId="0" fontId="16" fillId="0" borderId="19" xfId="1" applyFont="1" applyFill="1" applyBorder="1" applyAlignment="1" applyProtection="1">
      <alignment horizontal="center"/>
      <protection hidden="1"/>
    </xf>
    <xf numFmtId="0" fontId="1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1" applyNumberFormat="1" applyFont="1" applyFill="1" applyBorder="1" applyAlignment="1" applyProtection="1">
      <alignment horizontal="center" vertical="center"/>
      <protection hidden="1"/>
    </xf>
    <xf numFmtId="49" fontId="16" fillId="0" borderId="11" xfId="1" applyNumberFormat="1" applyFont="1" applyFill="1" applyBorder="1" applyAlignment="1" applyProtection="1">
      <alignment horizontal="left" vertical="top" wrapText="1"/>
      <protection hidden="1"/>
    </xf>
    <xf numFmtId="0" fontId="18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1" applyNumberFormat="1" applyFont="1" applyFill="1" applyBorder="1" applyAlignment="1" applyProtection="1">
      <alignment horizontal="center" vertical="center"/>
      <protection hidden="1"/>
    </xf>
    <xf numFmtId="0" fontId="16" fillId="0" borderId="18" xfId="1" applyNumberFormat="1" applyFont="1" applyFill="1" applyBorder="1" applyAlignment="1" applyProtection="1">
      <alignment horizontal="center" vertical="center"/>
      <protection hidden="1"/>
    </xf>
    <xf numFmtId="0" fontId="16" fillId="0" borderId="15" xfId="1" applyNumberFormat="1" applyFont="1" applyFill="1" applyBorder="1" applyAlignment="1" applyProtection="1">
      <alignment horizontal="center" vertical="center"/>
      <protection hidden="1"/>
    </xf>
    <xf numFmtId="0" fontId="16" fillId="0" borderId="16" xfId="1" applyNumberFormat="1" applyFont="1" applyFill="1" applyBorder="1" applyAlignment="1" applyProtection="1">
      <alignment horizontal="center" vertical="center"/>
      <protection hidden="1"/>
    </xf>
    <xf numFmtId="3" fontId="16" fillId="2" borderId="11" xfId="1" applyNumberFormat="1" applyFont="1" applyFill="1" applyBorder="1" applyAlignment="1" applyProtection="1">
      <alignment horizontal="center" vertical="top" wrapText="1"/>
      <protection hidden="1"/>
    </xf>
    <xf numFmtId="3" fontId="18" fillId="2" borderId="11" xfId="1" applyNumberFormat="1" applyFont="1" applyFill="1" applyBorder="1" applyAlignment="1" applyProtection="1">
      <alignment horizontal="center" vertical="center" wrapText="1"/>
      <protection hidden="1"/>
    </xf>
    <xf numFmtId="3" fontId="18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3" xfId="1" applyNumberFormat="1" applyFont="1" applyFill="1" applyBorder="1" applyAlignment="1" applyProtection="1">
      <alignment wrapText="1"/>
      <protection hidden="1"/>
    </xf>
    <xf numFmtId="0" fontId="16" fillId="0" borderId="0" xfId="1" applyNumberFormat="1" applyFont="1" applyFill="1" applyAlignment="1" applyProtection="1">
      <alignment wrapText="1"/>
      <protection hidden="1"/>
    </xf>
    <xf numFmtId="0" fontId="16" fillId="0" borderId="23" xfId="1" applyNumberFormat="1" applyFont="1" applyFill="1" applyBorder="1" applyAlignment="1" applyProtection="1">
      <protection hidden="1"/>
    </xf>
    <xf numFmtId="0" fontId="16" fillId="0" borderId="0" xfId="1" applyNumberFormat="1" applyFont="1" applyFill="1" applyAlignment="1" applyProtection="1">
      <alignment horizontal="center" vertical="center" wrapText="1"/>
      <protection hidden="1"/>
    </xf>
    <xf numFmtId="0" fontId="16" fillId="0" borderId="23" xfId="1" applyNumberFormat="1" applyFont="1" applyFill="1" applyBorder="1" applyAlignment="1" applyProtection="1">
      <alignment horizontal="center"/>
      <protection hidden="1"/>
    </xf>
    <xf numFmtId="0" fontId="16" fillId="0" borderId="19" xfId="1" applyNumberFormat="1" applyFont="1" applyFill="1" applyBorder="1" applyAlignment="1" applyProtection="1">
      <alignment horizontal="center" vertical="center"/>
      <protection hidden="1"/>
    </xf>
    <xf numFmtId="0" fontId="17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</xdr:colOff>
      <xdr:row>2</xdr:row>
      <xdr:rowOff>131216</xdr:rowOff>
    </xdr:from>
    <xdr:ext cx="2597658" cy="78333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12192" y="2874416"/>
          <a:ext cx="2597658" cy="78333"/>
        </a:xfrm>
        <a:custGeom>
          <a:avLst/>
          <a:gdLst/>
          <a:ahLst/>
          <a:cxnLst/>
          <a:rect l="0" t="0" r="0" b="0"/>
          <a:pathLst>
            <a:path w="2211070">
              <a:moveTo>
                <a:pt x="0" y="0"/>
              </a:moveTo>
              <a:lnTo>
                <a:pt x="2210765" y="0"/>
              </a:lnTo>
            </a:path>
          </a:pathLst>
        </a:custGeom>
        <a:ln w="6096">
          <a:solidFill>
            <a:srgbClr val="000000"/>
          </a:solidFill>
        </a:ln>
      </xdr:spPr>
    </xdr:sp>
    <xdr:clientData/>
  </xdr:oneCellAnchor>
  <xdr:oneCellAnchor>
    <xdr:from>
      <xdr:col>0</xdr:col>
      <xdr:colOff>31241</xdr:colOff>
      <xdr:row>2</xdr:row>
      <xdr:rowOff>1176933</xdr:rowOff>
    </xdr:from>
    <xdr:ext cx="2816733" cy="45719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241" y="3920133"/>
          <a:ext cx="2816733" cy="45719"/>
        </a:xfrm>
        <a:custGeom>
          <a:avLst/>
          <a:gdLst/>
          <a:ahLst/>
          <a:cxnLst/>
          <a:rect l="0" t="0" r="0" b="0"/>
          <a:pathLst>
            <a:path w="2286000">
              <a:moveTo>
                <a:pt x="0" y="0"/>
              </a:moveTo>
              <a:lnTo>
                <a:pt x="2286000" y="0"/>
              </a:lnTo>
            </a:path>
          </a:pathLst>
        </a:custGeom>
        <a:ln w="6096">
          <a:solidFill>
            <a:srgbClr val="000000"/>
          </a:solidFill>
        </a:ln>
      </xdr:spPr>
    </xdr:sp>
    <xdr:clientData/>
  </xdr:oneCellAnchor>
  <xdr:oneCellAnchor>
    <xdr:from>
      <xdr:col>9</xdr:col>
      <xdr:colOff>194207</xdr:colOff>
      <xdr:row>2</xdr:row>
      <xdr:rowOff>1145183</xdr:rowOff>
    </xdr:from>
    <xdr:ext cx="2856967" cy="45719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02582" y="3891558"/>
          <a:ext cx="2856967" cy="45719"/>
        </a:xfrm>
        <a:custGeom>
          <a:avLst/>
          <a:gdLst/>
          <a:ahLst/>
          <a:cxnLst/>
          <a:rect l="0" t="0" r="0" b="0"/>
          <a:pathLst>
            <a:path w="2359660">
              <a:moveTo>
                <a:pt x="0" y="0"/>
              </a:moveTo>
              <a:lnTo>
                <a:pt x="2359152" y="0"/>
              </a:lnTo>
            </a:path>
          </a:pathLst>
        </a:custGeom>
        <a:ln w="6096">
          <a:solidFill>
            <a:srgbClr val="000000"/>
          </a:solidFill>
        </a:ln>
      </xdr:spPr>
    </xdr:sp>
    <xdr:clientData/>
  </xdr:oneCellAnchor>
  <xdr:oneCellAnchor>
    <xdr:from>
      <xdr:col>0</xdr:col>
      <xdr:colOff>442341</xdr:colOff>
      <xdr:row>4</xdr:row>
      <xdr:rowOff>211940</xdr:rowOff>
    </xdr:from>
    <xdr:ext cx="6400165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2341" y="6212690"/>
          <a:ext cx="6400165" cy="0"/>
        </a:xfrm>
        <a:custGeom>
          <a:avLst/>
          <a:gdLst/>
          <a:ahLst/>
          <a:cxnLst/>
          <a:rect l="0" t="0" r="0" b="0"/>
          <a:pathLst>
            <a:path w="6400165">
              <a:moveTo>
                <a:pt x="0" y="0"/>
              </a:moveTo>
              <a:lnTo>
                <a:pt x="795528" y="0"/>
              </a:lnTo>
            </a:path>
            <a:path w="6400165">
              <a:moveTo>
                <a:pt x="798356" y="0"/>
              </a:moveTo>
              <a:lnTo>
                <a:pt x="1328708" y="0"/>
              </a:lnTo>
            </a:path>
            <a:path w="6400165">
              <a:moveTo>
                <a:pt x="1331537" y="0"/>
              </a:moveTo>
              <a:lnTo>
                <a:pt x="1862912" y="0"/>
              </a:lnTo>
            </a:path>
            <a:path w="6400165">
              <a:moveTo>
                <a:pt x="1866341" y="0"/>
              </a:moveTo>
              <a:lnTo>
                <a:pt x="2396693" y="0"/>
              </a:lnTo>
            </a:path>
            <a:path w="6400165">
              <a:moveTo>
                <a:pt x="2399521" y="0"/>
              </a:moveTo>
              <a:lnTo>
                <a:pt x="2929873" y="0"/>
              </a:lnTo>
            </a:path>
            <a:path w="6400165">
              <a:moveTo>
                <a:pt x="2932702" y="0"/>
              </a:moveTo>
              <a:lnTo>
                <a:pt x="3109486" y="0"/>
              </a:lnTo>
            </a:path>
            <a:path w="6400165">
              <a:moveTo>
                <a:pt x="3112314" y="0"/>
              </a:moveTo>
              <a:lnTo>
                <a:pt x="3907842" y="0"/>
              </a:lnTo>
            </a:path>
            <a:path w="6400165">
              <a:moveTo>
                <a:pt x="3910671" y="0"/>
              </a:moveTo>
              <a:lnTo>
                <a:pt x="4441023" y="0"/>
              </a:lnTo>
            </a:path>
            <a:path w="6400165">
              <a:moveTo>
                <a:pt x="4443852" y="0"/>
              </a:moveTo>
              <a:lnTo>
                <a:pt x="4974204" y="0"/>
              </a:lnTo>
            </a:path>
            <a:path w="6400165">
              <a:moveTo>
                <a:pt x="4977032" y="0"/>
              </a:moveTo>
              <a:lnTo>
                <a:pt x="5507384" y="0"/>
              </a:lnTo>
            </a:path>
            <a:path w="6400165">
              <a:moveTo>
                <a:pt x="5510213" y="0"/>
              </a:moveTo>
              <a:lnTo>
                <a:pt x="6040565" y="0"/>
              </a:lnTo>
            </a:path>
            <a:path w="6400165">
              <a:moveTo>
                <a:pt x="6043393" y="0"/>
              </a:moveTo>
              <a:lnTo>
                <a:pt x="6220177" y="0"/>
              </a:lnTo>
            </a:path>
            <a:path w="6400165">
              <a:moveTo>
                <a:pt x="6223006" y="0"/>
              </a:moveTo>
              <a:lnTo>
                <a:pt x="6399790" y="0"/>
              </a:lnTo>
            </a:path>
          </a:pathLst>
        </a:custGeom>
        <a:ln w="11137">
          <a:solidFill>
            <a:srgbClr val="000000"/>
          </a:solidFill>
        </a:ln>
      </xdr:spPr>
    </xdr:sp>
    <xdr:clientData/>
  </xdr:oneCellAnchor>
  <xdr:oneCellAnchor>
    <xdr:from>
      <xdr:col>5</xdr:col>
      <xdr:colOff>266699</xdr:colOff>
      <xdr:row>214</xdr:row>
      <xdr:rowOff>207795</xdr:rowOff>
    </xdr:from>
    <xdr:ext cx="2333625" cy="45719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81299" y="76274445"/>
          <a:ext cx="2333625" cy="45719"/>
        </a:xfrm>
        <a:custGeom>
          <a:avLst/>
          <a:gdLst/>
          <a:ahLst/>
          <a:cxnLst/>
          <a:rect l="0" t="0" r="0" b="0"/>
          <a:pathLst>
            <a:path w="1216660">
              <a:moveTo>
                <a:pt x="0" y="0"/>
              </a:moveTo>
              <a:lnTo>
                <a:pt x="1216152" y="0"/>
              </a:lnTo>
            </a:path>
          </a:pathLst>
        </a:custGeom>
        <a:ln w="6096">
          <a:solidFill>
            <a:srgbClr val="000000"/>
          </a:solidFill>
        </a:ln>
      </xdr:spPr>
    </xdr:sp>
    <xdr:clientData/>
  </xdr:oneCellAnchor>
  <xdr:oneCellAnchor>
    <xdr:from>
      <xdr:col>16</xdr:col>
      <xdr:colOff>0</xdr:colOff>
      <xdr:row>214</xdr:row>
      <xdr:rowOff>169696</xdr:rowOff>
    </xdr:from>
    <xdr:ext cx="1924050" cy="45719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5200650" y="76236346"/>
          <a:ext cx="1924050" cy="45719"/>
        </a:xfrm>
        <a:custGeom>
          <a:avLst/>
          <a:gdLst/>
          <a:ahLst/>
          <a:cxnLst/>
          <a:rect l="0" t="0" r="0" b="0"/>
          <a:pathLst>
            <a:path w="1445260">
              <a:moveTo>
                <a:pt x="0" y="0"/>
              </a:moveTo>
              <a:lnTo>
                <a:pt x="1444752" y="0"/>
              </a:lnTo>
            </a:path>
          </a:pathLst>
        </a:custGeom>
        <a:ln w="6096">
          <a:solidFill>
            <a:srgbClr val="000000"/>
          </a:solidFill>
        </a:ln>
      </xdr:spPr>
    </xdr:sp>
    <xdr:clientData/>
  </xdr:oneCellAnchor>
  <xdr:oneCellAnchor>
    <xdr:from>
      <xdr:col>0</xdr:col>
      <xdr:colOff>46532</xdr:colOff>
      <xdr:row>215</xdr:row>
      <xdr:rowOff>405663</xdr:rowOff>
    </xdr:from>
    <xdr:ext cx="765175" cy="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65175" cy="0"/>
        </a:xfrm>
        <a:custGeom>
          <a:avLst/>
          <a:gdLst/>
          <a:ahLst/>
          <a:cxnLst/>
          <a:rect l="0" t="0" r="0" b="0"/>
          <a:pathLst>
            <a:path w="765175">
              <a:moveTo>
                <a:pt x="0" y="0"/>
              </a:moveTo>
              <a:lnTo>
                <a:pt x="765023" y="0"/>
              </a:lnTo>
            </a:path>
          </a:pathLst>
        </a:custGeom>
        <a:ln w="9473">
          <a:solidFill>
            <a:srgbClr val="000000"/>
          </a:solidFill>
          <a:prstDash val="dash"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7"/>
  <sheetViews>
    <sheetView tabSelected="1" view="pageBreakPreview" zoomScale="60" zoomScaleNormal="100" workbookViewId="0">
      <selection activeCell="A4" sqref="A4:Y4"/>
    </sheetView>
  </sheetViews>
  <sheetFormatPr baseColWidth="10" defaultColWidth="9" defaultRowHeight="13"/>
  <cols>
    <col min="1" max="1" width="16.19921875" customWidth="1"/>
    <col min="2" max="2" width="10.3984375" customWidth="1"/>
    <col min="3" max="3" width="14" customWidth="1"/>
    <col min="4" max="4" width="1.19921875" customWidth="1"/>
    <col min="5" max="5" width="2.19921875" customWidth="1"/>
    <col min="6" max="6" width="4.59765625" customWidth="1"/>
    <col min="7" max="7" width="2.19921875" customWidth="1"/>
    <col min="8" max="8" width="9.3984375" customWidth="1"/>
    <col min="9" max="9" width="1.19921875" customWidth="1"/>
    <col min="10" max="10" width="4.3984375" customWidth="1"/>
    <col min="11" max="11" width="4.59765625" customWidth="1"/>
    <col min="12" max="12" width="6.796875" customWidth="1"/>
    <col min="13" max="13" width="2.19921875" customWidth="1"/>
    <col min="14" max="14" width="1.19921875" customWidth="1"/>
    <col min="15" max="15" width="2.19921875" customWidth="1"/>
    <col min="16" max="16" width="8" customWidth="1"/>
    <col min="17" max="17" width="2.19921875" customWidth="1"/>
    <col min="18" max="18" width="4.59765625" customWidth="1"/>
    <col min="19" max="22" width="1.19921875" customWidth="1"/>
    <col min="23" max="23" width="16.19921875" customWidth="1"/>
    <col min="24" max="24" width="1.19921875" customWidth="1"/>
    <col min="25" max="25" width="5.796875" customWidth="1"/>
  </cols>
  <sheetData>
    <row r="1" spans="1:25" ht="120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96" customHeight="1">
      <c r="A2" s="68" t="s">
        <v>230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08.75" customHeight="1">
      <c r="A3" s="156" t="s">
        <v>231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148" customHeight="1">
      <c r="A4" s="157" t="s">
        <v>163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68.5" customHeight="1">
      <c r="A5" s="159" t="s">
        <v>111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17.25" customHeight="1">
      <c r="A6" s="83" t="s">
        <v>1</v>
      </c>
      <c r="B6" s="84"/>
      <c r="C6" s="84"/>
      <c r="D6" s="84"/>
      <c r="E6" s="84"/>
      <c r="F6" s="84"/>
      <c r="G6" s="84"/>
      <c r="H6" s="84"/>
      <c r="I6" s="85"/>
      <c r="J6" s="25" t="s">
        <v>108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4"/>
      <c r="Y6" s="24"/>
    </row>
    <row r="7" spans="1:25" ht="34.5" customHeight="1">
      <c r="A7" s="77" t="s">
        <v>2</v>
      </c>
      <c r="B7" s="78"/>
      <c r="C7" s="78"/>
      <c r="D7" s="78"/>
      <c r="E7" s="78"/>
      <c r="F7" s="78"/>
      <c r="G7" s="78"/>
      <c r="H7" s="78"/>
      <c r="I7" s="79"/>
      <c r="J7" s="152">
        <v>6630004943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/>
      <c r="X7" s="64"/>
      <c r="Y7" s="64"/>
    </row>
    <row r="8" spans="1:25" ht="28" customHeight="1">
      <c r="A8" s="83" t="s">
        <v>3</v>
      </c>
      <c r="B8" s="84"/>
      <c r="C8" s="84"/>
      <c r="D8" s="84"/>
      <c r="E8" s="84"/>
      <c r="F8" s="84"/>
      <c r="G8" s="84"/>
      <c r="H8" s="84"/>
      <c r="I8" s="85"/>
      <c r="J8" s="152">
        <v>668101001</v>
      </c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  <c r="X8" s="64"/>
      <c r="Y8" s="64"/>
    </row>
    <row r="9" spans="1:25" ht="53.25" customHeight="1">
      <c r="A9" s="77" t="s">
        <v>4</v>
      </c>
      <c r="B9" s="78"/>
      <c r="C9" s="78"/>
      <c r="D9" s="78"/>
      <c r="E9" s="78"/>
      <c r="F9" s="78"/>
      <c r="G9" s="78"/>
      <c r="H9" s="78"/>
      <c r="I9" s="79"/>
      <c r="J9" s="152" t="s">
        <v>109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4"/>
      <c r="X9" s="64"/>
      <c r="Y9" s="64"/>
    </row>
    <row r="10" spans="1:25" ht="31.5" customHeight="1">
      <c r="A10" s="83" t="s">
        <v>5</v>
      </c>
      <c r="B10" s="84"/>
      <c r="C10" s="84"/>
      <c r="D10" s="84"/>
      <c r="E10" s="84"/>
      <c r="F10" s="84"/>
      <c r="G10" s="84"/>
      <c r="H10" s="84"/>
      <c r="I10" s="85"/>
      <c r="J10" s="25" t="s">
        <v>110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4"/>
      <c r="Y10" s="24"/>
    </row>
    <row r="11" spans="1:25" ht="17.25" customHeight="1">
      <c r="A11" s="83" t="s">
        <v>6</v>
      </c>
      <c r="B11" s="84"/>
      <c r="C11" s="84"/>
      <c r="D11" s="84"/>
      <c r="E11" s="84"/>
      <c r="F11" s="84"/>
      <c r="G11" s="84"/>
      <c r="H11" s="84"/>
      <c r="I11" s="85"/>
      <c r="J11" s="25" t="s">
        <v>112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24"/>
      <c r="Y11" s="24"/>
    </row>
    <row r="12" spans="1:25" ht="27.5" customHeight="1">
      <c r="A12" s="96" t="s">
        <v>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ht="17.25" customHeight="1">
      <c r="A13" s="83" t="s">
        <v>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24"/>
      <c r="Y13" s="24"/>
    </row>
    <row r="14" spans="1:25" ht="24.75" customHeight="1">
      <c r="A14" s="4">
        <v>1</v>
      </c>
      <c r="B14" s="146" t="s">
        <v>116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  <c r="X14" s="24"/>
      <c r="Y14" s="24"/>
    </row>
    <row r="15" spans="1:25" ht="17.25" customHeight="1">
      <c r="A15" s="149" t="s">
        <v>113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  <c r="X15" s="24"/>
      <c r="Y15" s="24"/>
    </row>
    <row r="16" spans="1:25" ht="17.25" customHeight="1">
      <c r="A16" s="4">
        <v>1</v>
      </c>
      <c r="B16" s="146" t="s">
        <v>109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X16" s="24"/>
      <c r="Y16" s="24"/>
    </row>
    <row r="17" spans="1:25" ht="17.25" customHeight="1">
      <c r="A17" s="149" t="s">
        <v>114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  <c r="X17" s="24"/>
      <c r="Y17" s="24"/>
    </row>
    <row r="18" spans="1:25" ht="17.25" customHeight="1">
      <c r="A18" s="4">
        <v>1</v>
      </c>
      <c r="B18" s="146" t="s">
        <v>117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  <c r="X18" s="24"/>
      <c r="Y18" s="24"/>
    </row>
    <row r="19" spans="1:25" ht="17.25" customHeight="1">
      <c r="A19" s="4">
        <v>2</v>
      </c>
      <c r="B19" s="146" t="s">
        <v>119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  <c r="X19" s="24"/>
      <c r="Y19" s="24"/>
    </row>
    <row r="20" spans="1:25" ht="36" customHeight="1">
      <c r="A20" s="4">
        <v>3</v>
      </c>
      <c r="B20" s="146" t="s">
        <v>118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8"/>
      <c r="X20" s="24"/>
      <c r="Y20" s="24"/>
    </row>
    <row r="21" spans="1:25" ht="17.25" customHeight="1">
      <c r="A21" s="4">
        <v>4</v>
      </c>
      <c r="B21" s="146" t="s">
        <v>120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8"/>
      <c r="X21" s="24"/>
      <c r="Y21" s="24"/>
    </row>
    <row r="22" spans="1:25" ht="17.25" customHeight="1">
      <c r="A22" s="4">
        <v>5</v>
      </c>
      <c r="B22" s="146" t="s">
        <v>121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X22" s="24"/>
      <c r="Y22" s="24"/>
    </row>
    <row r="23" spans="1:25" ht="17.25" customHeight="1">
      <c r="A23" s="4">
        <v>6</v>
      </c>
      <c r="B23" s="146" t="s">
        <v>122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X23" s="24"/>
      <c r="Y23" s="24"/>
    </row>
    <row r="24" spans="1:25" ht="17.25" customHeight="1">
      <c r="A24" s="4">
        <v>7</v>
      </c>
      <c r="B24" s="146" t="s">
        <v>123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  <c r="X24" s="24"/>
      <c r="Y24" s="24"/>
    </row>
    <row r="25" spans="1:25" ht="17.25" customHeight="1">
      <c r="A25" s="4">
        <v>8</v>
      </c>
      <c r="B25" s="146" t="s">
        <v>124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8"/>
      <c r="X25" s="24"/>
      <c r="Y25" s="24"/>
    </row>
    <row r="26" spans="1:25" ht="17.25" customHeight="1">
      <c r="A26" s="4">
        <v>9</v>
      </c>
      <c r="B26" s="146" t="s">
        <v>125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8"/>
      <c r="X26" s="24"/>
      <c r="Y26" s="24"/>
    </row>
    <row r="27" spans="1:25" ht="17.25" customHeight="1">
      <c r="A27" s="4">
        <v>10</v>
      </c>
      <c r="B27" s="146" t="s">
        <v>126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8"/>
      <c r="X27" s="24"/>
      <c r="Y27" s="24"/>
    </row>
    <row r="28" spans="1:25" ht="34.5" customHeight="1">
      <c r="A28" s="149" t="s">
        <v>115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1"/>
      <c r="X28" s="64"/>
      <c r="Y28" s="64"/>
    </row>
    <row r="29" spans="1:25" ht="31.5" customHeight="1">
      <c r="A29" s="4">
        <v>1</v>
      </c>
      <c r="B29" s="146" t="s">
        <v>127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8"/>
      <c r="X29" s="24"/>
      <c r="Y29" s="24"/>
    </row>
    <row r="30" spans="1:25" ht="42.25" customHeight="1">
      <c r="A30" s="107" t="s">
        <v>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ht="17.25" customHeight="1">
      <c r="A31" s="111" t="s">
        <v>10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3"/>
      <c r="S31" s="121" t="s">
        <v>11</v>
      </c>
      <c r="T31" s="122"/>
      <c r="U31" s="122"/>
      <c r="V31" s="122"/>
      <c r="W31" s="123"/>
      <c r="X31" s="24"/>
      <c r="Y31" s="24"/>
    </row>
    <row r="32" spans="1:25" ht="17.25" customHeight="1">
      <c r="A32" s="36">
        <v>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6">
        <v>2</v>
      </c>
      <c r="T32" s="37"/>
      <c r="U32" s="37"/>
      <c r="V32" s="37"/>
      <c r="W32" s="38"/>
      <c r="X32" s="24"/>
      <c r="Y32" s="24"/>
    </row>
    <row r="33" spans="1:25" ht="17.25" customHeight="1">
      <c r="A33" s="83" t="s">
        <v>12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34">
        <v>234.5</v>
      </c>
      <c r="T33" s="73"/>
      <c r="U33" s="73"/>
      <c r="V33" s="73"/>
      <c r="W33" s="35"/>
      <c r="X33" s="24"/>
      <c r="Y33" s="24"/>
    </row>
    <row r="34" spans="1:25" ht="30.75" customHeight="1">
      <c r="A34" s="83" t="s">
        <v>13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90">
        <v>178.5</v>
      </c>
      <c r="T34" s="91"/>
      <c r="U34" s="91"/>
      <c r="V34" s="91"/>
      <c r="W34" s="92"/>
      <c r="X34" s="64"/>
      <c r="Y34" s="64"/>
    </row>
    <row r="35" spans="1:25" ht="17.25" customHeight="1">
      <c r="A35" s="83" t="s">
        <v>14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34">
        <v>91.5</v>
      </c>
      <c r="T35" s="73"/>
      <c r="U35" s="73"/>
      <c r="V35" s="73"/>
      <c r="W35" s="35"/>
      <c r="X35" s="24"/>
      <c r="Y35" s="24"/>
    </row>
    <row r="36" spans="1:25" ht="17.25" customHeight="1">
      <c r="A36" s="87" t="s">
        <v>15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34">
        <v>1.5</v>
      </c>
      <c r="T36" s="73"/>
      <c r="U36" s="73"/>
      <c r="V36" s="73"/>
      <c r="W36" s="35"/>
      <c r="X36" s="24"/>
      <c r="Y36" s="24"/>
    </row>
    <row r="37" spans="1:25" ht="17.25" customHeight="1">
      <c r="A37" s="87" t="s">
        <v>16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  <c r="S37" s="34">
        <v>6</v>
      </c>
      <c r="T37" s="73"/>
      <c r="U37" s="73"/>
      <c r="V37" s="73"/>
      <c r="W37" s="35"/>
      <c r="X37" s="24"/>
      <c r="Y37" s="24"/>
    </row>
    <row r="38" spans="1:25" ht="17.25" customHeight="1">
      <c r="A38" s="87" t="s">
        <v>17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34">
        <v>83.5</v>
      </c>
      <c r="T38" s="73"/>
      <c r="U38" s="73"/>
      <c r="V38" s="73"/>
      <c r="W38" s="35"/>
      <c r="X38" s="24"/>
      <c r="Y38" s="24"/>
    </row>
    <row r="39" spans="1:25" ht="17.25" customHeight="1">
      <c r="A39" s="87" t="s">
        <v>18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9"/>
      <c r="S39" s="34" t="s">
        <v>109</v>
      </c>
      <c r="T39" s="73"/>
      <c r="U39" s="73"/>
      <c r="V39" s="73"/>
      <c r="W39" s="35"/>
      <c r="X39" s="24"/>
      <c r="Y39" s="24"/>
    </row>
    <row r="40" spans="1:25" ht="17.25" customHeight="1">
      <c r="A40" s="87" t="s">
        <v>19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34">
        <v>0.5</v>
      </c>
      <c r="T40" s="73"/>
      <c r="U40" s="73"/>
      <c r="V40" s="73"/>
      <c r="W40" s="35"/>
      <c r="X40" s="24"/>
      <c r="Y40" s="24"/>
    </row>
    <row r="41" spans="1:25" ht="17.25" customHeight="1">
      <c r="A41" s="83" t="s">
        <v>20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/>
      <c r="S41" s="31">
        <v>27282.400000000001</v>
      </c>
      <c r="T41" s="32"/>
      <c r="U41" s="32"/>
      <c r="V41" s="32"/>
      <c r="W41" s="33"/>
      <c r="X41" s="24"/>
      <c r="Y41" s="24"/>
    </row>
    <row r="42" spans="1:25" ht="17.25" customHeight="1">
      <c r="A42" s="87" t="s">
        <v>21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31">
        <v>93038.99</v>
      </c>
      <c r="T42" s="73"/>
      <c r="U42" s="73"/>
      <c r="V42" s="73"/>
      <c r="W42" s="35"/>
      <c r="X42" s="24"/>
      <c r="Y42" s="24"/>
    </row>
    <row r="43" spans="1:25" ht="17.25" customHeight="1">
      <c r="A43" s="87" t="s">
        <v>22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/>
      <c r="S43" s="31">
        <v>58128.19</v>
      </c>
      <c r="T43" s="73"/>
      <c r="U43" s="73"/>
      <c r="V43" s="73"/>
      <c r="W43" s="35"/>
      <c r="X43" s="24"/>
      <c r="Y43" s="24"/>
    </row>
    <row r="44" spans="1:25" ht="17.25" customHeight="1">
      <c r="A44" s="87" t="s">
        <v>23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  <c r="S44" s="31">
        <v>29159.35</v>
      </c>
      <c r="T44" s="73"/>
      <c r="U44" s="73"/>
      <c r="V44" s="73"/>
      <c r="W44" s="35"/>
      <c r="X44" s="24"/>
      <c r="Y44" s="24"/>
    </row>
    <row r="45" spans="1:25" ht="17.25" customHeight="1">
      <c r="A45" s="87" t="s">
        <v>24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9"/>
      <c r="S45" s="31">
        <v>27843.87</v>
      </c>
      <c r="T45" s="73"/>
      <c r="U45" s="73"/>
      <c r="V45" s="73"/>
      <c r="W45" s="35"/>
      <c r="X45" s="24"/>
      <c r="Y45" s="24"/>
    </row>
    <row r="46" spans="1:25" ht="17.25" customHeight="1">
      <c r="A46" s="87" t="s">
        <v>25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31">
        <v>18206.7</v>
      </c>
      <c r="T46" s="73"/>
      <c r="U46" s="73"/>
      <c r="V46" s="73"/>
      <c r="W46" s="35"/>
      <c r="X46" s="24"/>
      <c r="Y46" s="24"/>
    </row>
    <row r="47" spans="1:25" ht="55.5" customHeight="1">
      <c r="A47" s="69" t="s">
        <v>26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1:25" ht="46.5" customHeight="1">
      <c r="A48" s="111" t="s">
        <v>10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3"/>
      <c r="P48" s="55" t="s">
        <v>27</v>
      </c>
      <c r="Q48" s="56"/>
      <c r="R48" s="56"/>
      <c r="S48" s="56"/>
      <c r="T48" s="56"/>
      <c r="U48" s="57"/>
      <c r="V48" s="55" t="s">
        <v>28</v>
      </c>
      <c r="W48" s="57"/>
      <c r="X48" s="64"/>
      <c r="Y48" s="64"/>
    </row>
    <row r="49" spans="1:25" ht="17.25" customHeight="1">
      <c r="A49" s="36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6">
        <v>2</v>
      </c>
      <c r="Q49" s="37"/>
      <c r="R49" s="37"/>
      <c r="S49" s="37"/>
      <c r="T49" s="37"/>
      <c r="U49" s="38"/>
      <c r="V49" s="36">
        <v>3</v>
      </c>
      <c r="W49" s="38"/>
      <c r="X49" s="24"/>
      <c r="Y49" s="24"/>
    </row>
    <row r="50" spans="1:25" ht="17.25" customHeight="1">
      <c r="A50" s="83" t="s">
        <v>29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  <c r="P50" s="34">
        <v>95</v>
      </c>
      <c r="Q50" s="73"/>
      <c r="R50" s="73"/>
      <c r="S50" s="73"/>
      <c r="T50" s="73"/>
      <c r="U50" s="35"/>
      <c r="V50" s="34">
        <v>75</v>
      </c>
      <c r="W50" s="35"/>
      <c r="X50" s="24"/>
      <c r="Y50" s="24"/>
    </row>
    <row r="51" spans="1:25" ht="31.5" customHeight="1">
      <c r="A51" s="83" t="s">
        <v>30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142" t="s">
        <v>128</v>
      </c>
      <c r="Q51" s="143"/>
      <c r="R51" s="143"/>
      <c r="S51" s="143"/>
      <c r="T51" s="143"/>
      <c r="U51" s="144"/>
      <c r="V51" s="142" t="s">
        <v>128</v>
      </c>
      <c r="W51" s="144"/>
      <c r="X51" s="64"/>
      <c r="Y51" s="64"/>
    </row>
    <row r="52" spans="1:25" ht="17.25" customHeight="1">
      <c r="A52" s="87" t="s">
        <v>32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  <c r="P52" s="34">
        <v>20</v>
      </c>
      <c r="Q52" s="73"/>
      <c r="R52" s="73"/>
      <c r="S52" s="73"/>
      <c r="T52" s="73"/>
      <c r="U52" s="35"/>
      <c r="V52" s="34">
        <v>11</v>
      </c>
      <c r="W52" s="35"/>
      <c r="X52" s="24"/>
      <c r="Y52" s="24"/>
    </row>
    <row r="53" spans="1:25" ht="17.25" customHeight="1">
      <c r="A53" s="87" t="s">
        <v>33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34" t="s">
        <v>109</v>
      </c>
      <c r="Q53" s="73"/>
      <c r="R53" s="73"/>
      <c r="S53" s="73"/>
      <c r="T53" s="73"/>
      <c r="U53" s="35"/>
      <c r="V53" s="34" t="s">
        <v>109</v>
      </c>
      <c r="W53" s="35"/>
      <c r="X53" s="24"/>
      <c r="Y53" s="24"/>
    </row>
    <row r="54" spans="1:25" ht="17.25" customHeight="1">
      <c r="A54" s="87" t="s">
        <v>34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  <c r="P54" s="34">
        <v>30</v>
      </c>
      <c r="Q54" s="73"/>
      <c r="R54" s="73"/>
      <c r="S54" s="73"/>
      <c r="T54" s="73"/>
      <c r="U54" s="35"/>
      <c r="V54" s="34">
        <v>23</v>
      </c>
      <c r="W54" s="35"/>
      <c r="X54" s="24"/>
      <c r="Y54" s="24"/>
    </row>
    <row r="55" spans="1:25" ht="17.25" customHeight="1">
      <c r="A55" s="87" t="s">
        <v>35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  <c r="P55" s="34">
        <v>5</v>
      </c>
      <c r="Q55" s="73"/>
      <c r="R55" s="73"/>
      <c r="S55" s="73"/>
      <c r="T55" s="73"/>
      <c r="U55" s="35"/>
      <c r="V55" s="34">
        <v>4</v>
      </c>
      <c r="W55" s="35"/>
      <c r="X55" s="24"/>
      <c r="Y55" s="24"/>
    </row>
    <row r="56" spans="1:25" ht="17.25" customHeight="1">
      <c r="A56" s="87" t="s">
        <v>36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34">
        <v>1</v>
      </c>
      <c r="Q56" s="73"/>
      <c r="R56" s="73"/>
      <c r="S56" s="73"/>
      <c r="T56" s="73"/>
      <c r="U56" s="35"/>
      <c r="V56" s="34">
        <v>1</v>
      </c>
      <c r="W56" s="35"/>
      <c r="X56" s="24"/>
      <c r="Y56" s="24"/>
    </row>
    <row r="57" spans="1:25" ht="17.25" customHeight="1">
      <c r="A57" s="87" t="s">
        <v>37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34" t="s">
        <v>109</v>
      </c>
      <c r="Q57" s="73"/>
      <c r="R57" s="73"/>
      <c r="S57" s="73"/>
      <c r="T57" s="73"/>
      <c r="U57" s="35"/>
      <c r="V57" s="34" t="s">
        <v>109</v>
      </c>
      <c r="W57" s="35"/>
      <c r="X57" s="24"/>
      <c r="Y57" s="24"/>
    </row>
    <row r="58" spans="1:25" ht="17.25" customHeight="1">
      <c r="A58" s="87" t="s">
        <v>38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  <c r="P58" s="34" t="s">
        <v>109</v>
      </c>
      <c r="Q58" s="73"/>
      <c r="R58" s="73"/>
      <c r="S58" s="73"/>
      <c r="T58" s="73"/>
      <c r="U58" s="35"/>
      <c r="V58" s="34" t="s">
        <v>109</v>
      </c>
      <c r="W58" s="35"/>
      <c r="X58" s="24"/>
      <c r="Y58" s="24"/>
    </row>
    <row r="59" spans="1:25" ht="17.25" customHeight="1">
      <c r="A59" s="83" t="s">
        <v>39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34">
        <v>71.75</v>
      </c>
      <c r="Q59" s="73"/>
      <c r="R59" s="73"/>
      <c r="S59" s="73"/>
      <c r="T59" s="73"/>
      <c r="U59" s="35"/>
      <c r="V59" s="34">
        <v>111.5</v>
      </c>
      <c r="W59" s="35"/>
      <c r="X59" s="24"/>
      <c r="Y59" s="24"/>
    </row>
    <row r="60" spans="1:25" ht="29" customHeight="1">
      <c r="A60" s="145" t="s">
        <v>40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spans="1:25" ht="29.5" customHeight="1">
      <c r="A61" s="96" t="s">
        <v>41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ht="48" customHeight="1">
      <c r="A62" s="127" t="s">
        <v>10</v>
      </c>
      <c r="B62" s="128"/>
      <c r="C62" s="128"/>
      <c r="D62" s="128"/>
      <c r="E62" s="128"/>
      <c r="F62" s="128"/>
      <c r="G62" s="129"/>
      <c r="H62" s="65" t="s">
        <v>42</v>
      </c>
      <c r="I62" s="66"/>
      <c r="J62" s="66"/>
      <c r="K62" s="66"/>
      <c r="L62" s="67"/>
      <c r="M62" s="108" t="s">
        <v>43</v>
      </c>
      <c r="N62" s="109"/>
      <c r="O62" s="109"/>
      <c r="P62" s="109"/>
      <c r="Q62" s="109"/>
      <c r="R62" s="109"/>
      <c r="S62" s="109"/>
      <c r="T62" s="109"/>
      <c r="U62" s="109"/>
      <c r="V62" s="110"/>
      <c r="W62" s="55" t="s">
        <v>44</v>
      </c>
      <c r="X62" s="57"/>
      <c r="Y62" s="3"/>
    </row>
    <row r="63" spans="1:25" ht="17.25" customHeight="1">
      <c r="A63" s="36">
        <v>1</v>
      </c>
      <c r="B63" s="37"/>
      <c r="C63" s="37"/>
      <c r="D63" s="37"/>
      <c r="E63" s="37"/>
      <c r="F63" s="37"/>
      <c r="G63" s="38"/>
      <c r="H63" s="36">
        <v>2</v>
      </c>
      <c r="I63" s="37"/>
      <c r="J63" s="37"/>
      <c r="K63" s="37"/>
      <c r="L63" s="38"/>
      <c r="M63" s="36">
        <v>3</v>
      </c>
      <c r="N63" s="37"/>
      <c r="O63" s="37"/>
      <c r="P63" s="37"/>
      <c r="Q63" s="37"/>
      <c r="R63" s="37"/>
      <c r="S63" s="37"/>
      <c r="T63" s="37"/>
      <c r="U63" s="37"/>
      <c r="V63" s="38"/>
      <c r="W63" s="36">
        <v>4</v>
      </c>
      <c r="X63" s="38"/>
      <c r="Y63" s="2"/>
    </row>
    <row r="64" spans="1:25" ht="17.25" customHeight="1">
      <c r="A64" s="83" t="s">
        <v>45</v>
      </c>
      <c r="B64" s="84"/>
      <c r="C64" s="84"/>
      <c r="D64" s="84"/>
      <c r="E64" s="84"/>
      <c r="F64" s="84"/>
      <c r="G64" s="85"/>
      <c r="H64" s="142" t="s">
        <v>31</v>
      </c>
      <c r="I64" s="143"/>
      <c r="J64" s="143"/>
      <c r="K64" s="143"/>
      <c r="L64" s="144"/>
      <c r="M64" s="142" t="s">
        <v>31</v>
      </c>
      <c r="N64" s="143"/>
      <c r="O64" s="143"/>
      <c r="P64" s="143"/>
      <c r="Q64" s="143"/>
      <c r="R64" s="143"/>
      <c r="S64" s="143"/>
      <c r="T64" s="143"/>
      <c r="U64" s="143"/>
      <c r="V64" s="144"/>
      <c r="W64" s="142" t="s">
        <v>31</v>
      </c>
      <c r="X64" s="144"/>
      <c r="Y64" s="2"/>
    </row>
    <row r="65" spans="1:25" ht="18" customHeight="1">
      <c r="A65" s="87" t="s">
        <v>46</v>
      </c>
      <c r="B65" s="88"/>
      <c r="C65" s="88"/>
      <c r="D65" s="88"/>
      <c r="E65" s="88"/>
      <c r="F65" s="88"/>
      <c r="G65" s="89"/>
      <c r="H65" s="31">
        <v>345882568.08999997</v>
      </c>
      <c r="I65" s="32"/>
      <c r="J65" s="32"/>
      <c r="K65" s="32"/>
      <c r="L65" s="33"/>
      <c r="M65" s="31">
        <v>345006151.36000001</v>
      </c>
      <c r="N65" s="32"/>
      <c r="O65" s="32"/>
      <c r="P65" s="32"/>
      <c r="Q65" s="32"/>
      <c r="R65" s="32"/>
      <c r="S65" s="32"/>
      <c r="T65" s="32"/>
      <c r="U65" s="32"/>
      <c r="V65" s="33"/>
      <c r="W65" s="39">
        <f>(M65-H65)/H65*100</f>
        <v>-0.25338563167251393</v>
      </c>
      <c r="X65" s="40"/>
      <c r="Y65" s="2"/>
    </row>
    <row r="66" spans="1:25" ht="19.5" customHeight="1">
      <c r="A66" s="87" t="s">
        <v>47</v>
      </c>
      <c r="B66" s="88"/>
      <c r="C66" s="88"/>
      <c r="D66" s="88"/>
      <c r="E66" s="88"/>
      <c r="F66" s="88"/>
      <c r="G66" s="89"/>
      <c r="H66" s="31">
        <v>16309503.15</v>
      </c>
      <c r="I66" s="32"/>
      <c r="J66" s="32"/>
      <c r="K66" s="32"/>
      <c r="L66" s="33"/>
      <c r="M66" s="31">
        <v>12660550.76</v>
      </c>
      <c r="N66" s="32"/>
      <c r="O66" s="32"/>
      <c r="P66" s="32"/>
      <c r="Q66" s="32"/>
      <c r="R66" s="32"/>
      <c r="S66" s="32"/>
      <c r="T66" s="32"/>
      <c r="U66" s="32"/>
      <c r="V66" s="33"/>
      <c r="W66" s="39">
        <f>(M66-H66)/H66*100</f>
        <v>-22.373167082039533</v>
      </c>
      <c r="X66" s="40"/>
      <c r="Y66" s="2"/>
    </row>
    <row r="67" spans="1:25" ht="46.5" customHeight="1">
      <c r="A67" s="107" t="s">
        <v>48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1:25" ht="17.25" customHeight="1">
      <c r="A68" s="130" t="s">
        <v>10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2"/>
      <c r="L68" s="133" t="s">
        <v>49</v>
      </c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5"/>
      <c r="Y68" s="2"/>
    </row>
    <row r="69" spans="1:25" ht="17.25" customHeight="1">
      <c r="A69" s="36">
        <v>1</v>
      </c>
      <c r="B69" s="37"/>
      <c r="C69" s="37"/>
      <c r="D69" s="37"/>
      <c r="E69" s="37"/>
      <c r="F69" s="37"/>
      <c r="G69" s="37"/>
      <c r="H69" s="37"/>
      <c r="I69" s="37"/>
      <c r="J69" s="37"/>
      <c r="K69" s="38"/>
      <c r="L69" s="36">
        <v>2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2"/>
    </row>
    <row r="70" spans="1:25" ht="73.5" customHeight="1">
      <c r="A70" s="77" t="s">
        <v>50</v>
      </c>
      <c r="B70" s="78"/>
      <c r="C70" s="78"/>
      <c r="D70" s="78"/>
      <c r="E70" s="78"/>
      <c r="F70" s="78"/>
      <c r="G70" s="78"/>
      <c r="H70" s="78"/>
      <c r="I70" s="78"/>
      <c r="J70" s="78"/>
      <c r="K70" s="79"/>
      <c r="L70" s="136">
        <v>29774.82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8"/>
      <c r="Y70" s="1"/>
    </row>
    <row r="71" spans="1:25" ht="46.5" customHeight="1">
      <c r="A71" s="107" t="s">
        <v>51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1:25" ht="52.5" customHeight="1">
      <c r="A72" s="139" t="s">
        <v>10</v>
      </c>
      <c r="B72" s="140"/>
      <c r="C72" s="140"/>
      <c r="D72" s="140"/>
      <c r="E72" s="140"/>
      <c r="F72" s="140"/>
      <c r="G72" s="141"/>
      <c r="H72" s="65" t="s">
        <v>42</v>
      </c>
      <c r="I72" s="66"/>
      <c r="J72" s="66"/>
      <c r="K72" s="66"/>
      <c r="L72" s="67"/>
      <c r="M72" s="108" t="s">
        <v>43</v>
      </c>
      <c r="N72" s="109"/>
      <c r="O72" s="109"/>
      <c r="P72" s="109"/>
      <c r="Q72" s="109"/>
      <c r="R72" s="109"/>
      <c r="S72" s="109"/>
      <c r="T72" s="109"/>
      <c r="U72" s="109"/>
      <c r="V72" s="110"/>
      <c r="W72" s="55" t="s">
        <v>44</v>
      </c>
      <c r="X72" s="57"/>
      <c r="Y72" s="3"/>
    </row>
    <row r="73" spans="1:25" ht="17.25" customHeight="1">
      <c r="A73" s="36">
        <v>1</v>
      </c>
      <c r="B73" s="37"/>
      <c r="C73" s="37"/>
      <c r="D73" s="37"/>
      <c r="E73" s="37"/>
      <c r="F73" s="37"/>
      <c r="G73" s="38"/>
      <c r="H73" s="36">
        <v>2</v>
      </c>
      <c r="I73" s="37"/>
      <c r="J73" s="37"/>
      <c r="K73" s="37"/>
      <c r="L73" s="38"/>
      <c r="M73" s="36">
        <v>3</v>
      </c>
      <c r="N73" s="37"/>
      <c r="O73" s="37"/>
      <c r="P73" s="37"/>
      <c r="Q73" s="37"/>
      <c r="R73" s="37"/>
      <c r="S73" s="37"/>
      <c r="T73" s="37"/>
      <c r="U73" s="37"/>
      <c r="V73" s="38"/>
      <c r="W73" s="36">
        <v>4</v>
      </c>
      <c r="X73" s="38"/>
      <c r="Y73" s="2"/>
    </row>
    <row r="74" spans="1:25" ht="19" customHeight="1">
      <c r="A74" s="83" t="s">
        <v>52</v>
      </c>
      <c r="B74" s="84"/>
      <c r="C74" s="84"/>
      <c r="D74" s="84"/>
      <c r="E74" s="84"/>
      <c r="F74" s="84"/>
      <c r="G74" s="85"/>
      <c r="H74" s="31">
        <f>SUM(H75:L76)</f>
        <v>108066062.58</v>
      </c>
      <c r="I74" s="32"/>
      <c r="J74" s="32"/>
      <c r="K74" s="32"/>
      <c r="L74" s="33"/>
      <c r="M74" s="31">
        <f t="shared" ref="M74" si="0">SUM(M75:Q76)</f>
        <v>40941437.280000001</v>
      </c>
      <c r="N74" s="32"/>
      <c r="O74" s="32"/>
      <c r="P74" s="32"/>
      <c r="Q74" s="32"/>
      <c r="R74" s="32"/>
      <c r="S74" s="32"/>
      <c r="T74" s="32"/>
      <c r="U74" s="32"/>
      <c r="V74" s="33"/>
      <c r="W74" s="31">
        <f>(M74-H74)/H74*100</f>
        <v>-62.114436019456562</v>
      </c>
      <c r="X74" s="33"/>
      <c r="Y74" s="2"/>
    </row>
    <row r="75" spans="1:25" ht="18" customHeight="1">
      <c r="A75" s="87" t="s">
        <v>53</v>
      </c>
      <c r="B75" s="88"/>
      <c r="C75" s="88"/>
      <c r="D75" s="88"/>
      <c r="E75" s="88"/>
      <c r="F75" s="88"/>
      <c r="G75" s="89"/>
      <c r="H75" s="31">
        <v>108064937.78</v>
      </c>
      <c r="I75" s="32"/>
      <c r="J75" s="32"/>
      <c r="K75" s="32"/>
      <c r="L75" s="33"/>
      <c r="M75" s="31">
        <v>40934726.270000003</v>
      </c>
      <c r="N75" s="32"/>
      <c r="O75" s="32"/>
      <c r="P75" s="32"/>
      <c r="Q75" s="32"/>
      <c r="R75" s="32"/>
      <c r="S75" s="32"/>
      <c r="T75" s="32"/>
      <c r="U75" s="32"/>
      <c r="V75" s="33"/>
      <c r="W75" s="31">
        <f t="shared" ref="W75" si="1">(M75-H75)/H75*100</f>
        <v>-62.120251849554151</v>
      </c>
      <c r="X75" s="33"/>
      <c r="Y75" s="2"/>
    </row>
    <row r="76" spans="1:25" ht="19" customHeight="1">
      <c r="A76" s="87" t="s">
        <v>54</v>
      </c>
      <c r="B76" s="88"/>
      <c r="C76" s="88"/>
      <c r="D76" s="88"/>
      <c r="E76" s="88"/>
      <c r="F76" s="88"/>
      <c r="G76" s="89"/>
      <c r="H76" s="31">
        <v>1124.8</v>
      </c>
      <c r="I76" s="32"/>
      <c r="J76" s="32"/>
      <c r="K76" s="32"/>
      <c r="L76" s="33"/>
      <c r="M76" s="31">
        <v>6711.01</v>
      </c>
      <c r="N76" s="32"/>
      <c r="O76" s="32"/>
      <c r="P76" s="32"/>
      <c r="Q76" s="32"/>
      <c r="R76" s="32"/>
      <c r="S76" s="32"/>
      <c r="T76" s="32"/>
      <c r="U76" s="32"/>
      <c r="V76" s="33"/>
      <c r="W76" s="31">
        <f>(M76-H76)/H76*100</f>
        <v>496.64029160739693</v>
      </c>
      <c r="X76" s="33"/>
      <c r="Y76" s="2"/>
    </row>
    <row r="77" spans="1:25" ht="34.5" customHeight="1">
      <c r="A77" s="77" t="s">
        <v>55</v>
      </c>
      <c r="B77" s="78"/>
      <c r="C77" s="78"/>
      <c r="D77" s="78"/>
      <c r="E77" s="78"/>
      <c r="F77" s="78"/>
      <c r="G77" s="79"/>
      <c r="H77" s="93" t="s">
        <v>109</v>
      </c>
      <c r="I77" s="94"/>
      <c r="J77" s="94"/>
      <c r="K77" s="94"/>
      <c r="L77" s="95"/>
      <c r="M77" s="93" t="s">
        <v>109</v>
      </c>
      <c r="N77" s="94"/>
      <c r="O77" s="94"/>
      <c r="P77" s="94"/>
      <c r="Q77" s="94"/>
      <c r="R77" s="94"/>
      <c r="S77" s="94"/>
      <c r="T77" s="94"/>
      <c r="U77" s="94"/>
      <c r="V77" s="95"/>
      <c r="W77" s="93" t="s">
        <v>109</v>
      </c>
      <c r="X77" s="95"/>
      <c r="Y77" s="3"/>
    </row>
    <row r="78" spans="1:25" ht="18" customHeight="1">
      <c r="A78" s="83" t="s">
        <v>56</v>
      </c>
      <c r="B78" s="84"/>
      <c r="C78" s="84"/>
      <c r="D78" s="84"/>
      <c r="E78" s="84"/>
      <c r="F78" s="84"/>
      <c r="G78" s="85"/>
      <c r="H78" s="31">
        <f>SUM(H79:L80)</f>
        <v>6621504.6699999999</v>
      </c>
      <c r="I78" s="32"/>
      <c r="J78" s="32"/>
      <c r="K78" s="32"/>
      <c r="L78" s="33"/>
      <c r="M78" s="31">
        <f t="shared" ref="M78" si="2">SUM(M79:Q80)</f>
        <v>1217358.1100000001</v>
      </c>
      <c r="N78" s="32"/>
      <c r="O78" s="32"/>
      <c r="P78" s="32"/>
      <c r="Q78" s="32"/>
      <c r="R78" s="32"/>
      <c r="S78" s="32"/>
      <c r="T78" s="32"/>
      <c r="U78" s="32"/>
      <c r="V78" s="33"/>
      <c r="W78" s="31">
        <f>(M78-H78)/H78*100</f>
        <v>-81.615083418796402</v>
      </c>
      <c r="X78" s="33"/>
      <c r="Y78" s="2"/>
    </row>
    <row r="79" spans="1:25" ht="19" customHeight="1">
      <c r="A79" s="87" t="s">
        <v>53</v>
      </c>
      <c r="B79" s="88"/>
      <c r="C79" s="88"/>
      <c r="D79" s="88"/>
      <c r="E79" s="88"/>
      <c r="F79" s="88"/>
      <c r="G79" s="89"/>
      <c r="H79" s="93" t="s">
        <v>109</v>
      </c>
      <c r="I79" s="94"/>
      <c r="J79" s="94"/>
      <c r="K79" s="94"/>
      <c r="L79" s="95"/>
      <c r="M79" s="93">
        <v>318.5</v>
      </c>
      <c r="N79" s="94"/>
      <c r="O79" s="94"/>
      <c r="P79" s="94"/>
      <c r="Q79" s="94"/>
      <c r="R79" s="94"/>
      <c r="S79" s="94"/>
      <c r="T79" s="94"/>
      <c r="U79" s="94"/>
      <c r="V79" s="95"/>
      <c r="W79" s="31" t="s">
        <v>109</v>
      </c>
      <c r="X79" s="33"/>
      <c r="Y79" s="2"/>
    </row>
    <row r="80" spans="1:25" ht="18" customHeight="1">
      <c r="A80" s="87" t="s">
        <v>54</v>
      </c>
      <c r="B80" s="88"/>
      <c r="C80" s="88"/>
      <c r="D80" s="88"/>
      <c r="E80" s="88"/>
      <c r="F80" s="88"/>
      <c r="G80" s="89"/>
      <c r="H80" s="31">
        <v>6621504.6699999999</v>
      </c>
      <c r="I80" s="32"/>
      <c r="J80" s="32"/>
      <c r="K80" s="32"/>
      <c r="L80" s="33"/>
      <c r="M80" s="31">
        <v>1217039.6100000001</v>
      </c>
      <c r="N80" s="32"/>
      <c r="O80" s="32"/>
      <c r="P80" s="32"/>
      <c r="Q80" s="32"/>
      <c r="R80" s="32"/>
      <c r="S80" s="32"/>
      <c r="T80" s="32"/>
      <c r="U80" s="32"/>
      <c r="V80" s="33"/>
      <c r="W80" s="31">
        <f>(M80-H80)/H80*100</f>
        <v>-81.619893503752522</v>
      </c>
      <c r="X80" s="33"/>
      <c r="Y80" s="2"/>
    </row>
    <row r="81" spans="1:25" ht="29.25" customHeight="1">
      <c r="A81" s="83" t="s">
        <v>57</v>
      </c>
      <c r="B81" s="84"/>
      <c r="C81" s="84"/>
      <c r="D81" s="84"/>
      <c r="E81" s="84"/>
      <c r="F81" s="84"/>
      <c r="G81" s="85"/>
      <c r="H81" s="93" t="s">
        <v>109</v>
      </c>
      <c r="I81" s="94"/>
      <c r="J81" s="94"/>
      <c r="K81" s="94"/>
      <c r="L81" s="95"/>
      <c r="M81" s="93" t="s">
        <v>109</v>
      </c>
      <c r="N81" s="94"/>
      <c r="O81" s="94"/>
      <c r="P81" s="94"/>
      <c r="Q81" s="94"/>
      <c r="R81" s="94"/>
      <c r="S81" s="94"/>
      <c r="T81" s="94"/>
      <c r="U81" s="94"/>
      <c r="V81" s="95"/>
      <c r="W81" s="93" t="s">
        <v>109</v>
      </c>
      <c r="X81" s="95"/>
      <c r="Y81" s="3"/>
    </row>
    <row r="82" spans="1:25" ht="41.5" customHeight="1">
      <c r="A82" s="72" t="s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ht="54" customHeight="1">
      <c r="A83" s="127" t="s">
        <v>10</v>
      </c>
      <c r="B83" s="128"/>
      <c r="C83" s="128"/>
      <c r="D83" s="128"/>
      <c r="E83" s="128"/>
      <c r="F83" s="128"/>
      <c r="G83" s="129"/>
      <c r="H83" s="77" t="s">
        <v>59</v>
      </c>
      <c r="I83" s="78"/>
      <c r="J83" s="78"/>
      <c r="K83" s="78"/>
      <c r="L83" s="79"/>
      <c r="M83" s="108" t="s">
        <v>43</v>
      </c>
      <c r="N83" s="109"/>
      <c r="O83" s="109"/>
      <c r="P83" s="109"/>
      <c r="Q83" s="109"/>
      <c r="R83" s="109"/>
      <c r="S83" s="109"/>
      <c r="T83" s="109"/>
      <c r="U83" s="109"/>
      <c r="V83" s="110"/>
      <c r="W83" s="6" t="s">
        <v>44</v>
      </c>
      <c r="X83" s="64"/>
      <c r="Y83" s="64"/>
    </row>
    <row r="84" spans="1:25" ht="17.25" customHeight="1">
      <c r="A84" s="36">
        <v>1</v>
      </c>
      <c r="B84" s="37"/>
      <c r="C84" s="37"/>
      <c r="D84" s="37"/>
      <c r="E84" s="37"/>
      <c r="F84" s="37"/>
      <c r="G84" s="38"/>
      <c r="H84" s="36">
        <v>2</v>
      </c>
      <c r="I84" s="37"/>
      <c r="J84" s="37"/>
      <c r="K84" s="37"/>
      <c r="L84" s="38"/>
      <c r="M84" s="36">
        <v>3</v>
      </c>
      <c r="N84" s="37"/>
      <c r="O84" s="37"/>
      <c r="P84" s="37"/>
      <c r="Q84" s="37"/>
      <c r="R84" s="37"/>
      <c r="S84" s="37"/>
      <c r="T84" s="37"/>
      <c r="U84" s="37"/>
      <c r="V84" s="38"/>
      <c r="W84" s="5">
        <v>4</v>
      </c>
      <c r="X84" s="24"/>
      <c r="Y84" s="24"/>
    </row>
    <row r="85" spans="1:25" ht="85.5" customHeight="1">
      <c r="A85" s="77" t="s">
        <v>60</v>
      </c>
      <c r="B85" s="78"/>
      <c r="C85" s="78"/>
      <c r="D85" s="78"/>
      <c r="E85" s="78"/>
      <c r="F85" s="78"/>
      <c r="G85" s="79"/>
      <c r="H85" s="104">
        <v>8799156.0399999991</v>
      </c>
      <c r="I85" s="105"/>
      <c r="J85" s="105"/>
      <c r="K85" s="105"/>
      <c r="L85" s="106"/>
      <c r="M85" s="104">
        <v>33868627.57</v>
      </c>
      <c r="N85" s="105"/>
      <c r="O85" s="105"/>
      <c r="P85" s="105"/>
      <c r="Q85" s="105"/>
      <c r="R85" s="105"/>
      <c r="S85" s="105"/>
      <c r="T85" s="105"/>
      <c r="U85" s="105"/>
      <c r="V85" s="106"/>
      <c r="W85" s="8">
        <f>(M85-H85)/H85*100</f>
        <v>284.90768223721608</v>
      </c>
      <c r="X85" s="72"/>
      <c r="Y85" s="72"/>
    </row>
    <row r="86" spans="1:25" ht="73.5" customHeight="1">
      <c r="A86" s="77" t="s">
        <v>61</v>
      </c>
      <c r="B86" s="78"/>
      <c r="C86" s="78"/>
      <c r="D86" s="78"/>
      <c r="E86" s="78"/>
      <c r="F86" s="78"/>
      <c r="G86" s="79"/>
      <c r="H86" s="104">
        <v>5662351.0599999996</v>
      </c>
      <c r="I86" s="105"/>
      <c r="J86" s="105"/>
      <c r="K86" s="105"/>
      <c r="L86" s="106"/>
      <c r="M86" s="104">
        <v>3366030.18</v>
      </c>
      <c r="N86" s="105"/>
      <c r="O86" s="105"/>
      <c r="P86" s="105"/>
      <c r="Q86" s="105"/>
      <c r="R86" s="105"/>
      <c r="S86" s="105"/>
      <c r="T86" s="105"/>
      <c r="U86" s="105"/>
      <c r="V86" s="106"/>
      <c r="W86" s="8">
        <f>(M86-H86)/H86*100</f>
        <v>-40.554194815324635</v>
      </c>
      <c r="X86" s="72"/>
      <c r="Y86" s="72"/>
    </row>
    <row r="87" spans="1:25" ht="41.25" customHeight="1">
      <c r="A87" s="107" t="s">
        <v>62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1:25" ht="47.25" customHeight="1">
      <c r="A88" s="51" t="s">
        <v>63</v>
      </c>
      <c r="B88" s="52"/>
      <c r="C88" s="55" t="s">
        <v>64</v>
      </c>
      <c r="D88" s="56"/>
      <c r="E88" s="56"/>
      <c r="F88" s="56"/>
      <c r="G88" s="56"/>
      <c r="H88" s="57"/>
      <c r="I88" s="58" t="s">
        <v>65</v>
      </c>
      <c r="J88" s="59"/>
      <c r="K88" s="59"/>
      <c r="L88" s="59"/>
      <c r="M88" s="60"/>
      <c r="N88" s="58" t="s">
        <v>66</v>
      </c>
      <c r="O88" s="59"/>
      <c r="P88" s="59"/>
      <c r="Q88" s="60"/>
      <c r="R88" s="58" t="s">
        <v>67</v>
      </c>
      <c r="S88" s="59"/>
      <c r="T88" s="59"/>
      <c r="U88" s="59"/>
      <c r="V88" s="59"/>
      <c r="W88" s="60"/>
      <c r="X88" s="64"/>
      <c r="Y88" s="64"/>
    </row>
    <row r="89" spans="1:25" ht="54" customHeight="1">
      <c r="A89" s="53"/>
      <c r="B89" s="54"/>
      <c r="C89" s="65" t="s">
        <v>68</v>
      </c>
      <c r="D89" s="66"/>
      <c r="E89" s="67"/>
      <c r="F89" s="65" t="s">
        <v>69</v>
      </c>
      <c r="G89" s="66"/>
      <c r="H89" s="67"/>
      <c r="I89" s="61"/>
      <c r="J89" s="62"/>
      <c r="K89" s="62"/>
      <c r="L89" s="62"/>
      <c r="M89" s="63"/>
      <c r="N89" s="61"/>
      <c r="O89" s="62"/>
      <c r="P89" s="62"/>
      <c r="Q89" s="63"/>
      <c r="R89" s="61"/>
      <c r="S89" s="62"/>
      <c r="T89" s="62"/>
      <c r="U89" s="62"/>
      <c r="V89" s="62"/>
      <c r="W89" s="63"/>
      <c r="X89" s="64"/>
      <c r="Y89" s="64"/>
    </row>
    <row r="90" spans="1:25" ht="17.25" customHeight="1">
      <c r="A90" s="36">
        <v>1</v>
      </c>
      <c r="B90" s="38"/>
      <c r="C90" s="36">
        <v>2</v>
      </c>
      <c r="D90" s="37"/>
      <c r="E90" s="38"/>
      <c r="F90" s="36">
        <v>3</v>
      </c>
      <c r="G90" s="37"/>
      <c r="H90" s="38"/>
      <c r="I90" s="36">
        <v>4</v>
      </c>
      <c r="J90" s="37"/>
      <c r="K90" s="37"/>
      <c r="L90" s="37"/>
      <c r="M90" s="38"/>
      <c r="N90" s="36">
        <v>5</v>
      </c>
      <c r="O90" s="37"/>
      <c r="P90" s="37"/>
      <c r="Q90" s="38"/>
      <c r="R90" s="36">
        <v>6</v>
      </c>
      <c r="S90" s="37"/>
      <c r="T90" s="37"/>
      <c r="U90" s="37"/>
      <c r="V90" s="37"/>
      <c r="W90" s="38"/>
      <c r="X90" s="24"/>
      <c r="Y90" s="24"/>
    </row>
    <row r="91" spans="1:25" ht="45" customHeight="1">
      <c r="A91" s="25" t="s">
        <v>129</v>
      </c>
      <c r="B91" s="27"/>
      <c r="C91" s="34" t="s">
        <v>136</v>
      </c>
      <c r="D91" s="73"/>
      <c r="E91" s="35"/>
      <c r="F91" s="34" t="s">
        <v>199</v>
      </c>
      <c r="G91" s="73"/>
      <c r="H91" s="35"/>
      <c r="I91" s="34">
        <v>6601</v>
      </c>
      <c r="J91" s="73"/>
      <c r="K91" s="73"/>
      <c r="L91" s="73"/>
      <c r="M91" s="35"/>
      <c r="N91" s="25"/>
      <c r="O91" s="26"/>
      <c r="P91" s="26"/>
      <c r="Q91" s="27"/>
      <c r="R91" s="25"/>
      <c r="S91" s="26"/>
      <c r="T91" s="26"/>
      <c r="U91" s="26"/>
      <c r="V91" s="26"/>
      <c r="W91" s="27"/>
      <c r="X91" s="24"/>
      <c r="Y91" s="24"/>
    </row>
    <row r="92" spans="1:25" ht="73.5" customHeight="1">
      <c r="A92" s="25" t="s">
        <v>130</v>
      </c>
      <c r="B92" s="27"/>
      <c r="C92" s="34" t="s">
        <v>137</v>
      </c>
      <c r="D92" s="73"/>
      <c r="E92" s="35"/>
      <c r="F92" s="34" t="s">
        <v>137</v>
      </c>
      <c r="G92" s="73"/>
      <c r="H92" s="35"/>
      <c r="I92" s="34">
        <v>5</v>
      </c>
      <c r="J92" s="73"/>
      <c r="K92" s="73"/>
      <c r="L92" s="73"/>
      <c r="M92" s="35"/>
      <c r="N92" s="25"/>
      <c r="O92" s="26"/>
      <c r="P92" s="26"/>
      <c r="Q92" s="27"/>
      <c r="R92" s="25"/>
      <c r="S92" s="26"/>
      <c r="T92" s="26"/>
      <c r="U92" s="26"/>
      <c r="V92" s="26"/>
      <c r="W92" s="27"/>
      <c r="X92" s="24"/>
      <c r="Y92" s="24"/>
    </row>
    <row r="93" spans="1:25" ht="57" customHeight="1">
      <c r="A93" s="25" t="s">
        <v>131</v>
      </c>
      <c r="B93" s="27"/>
      <c r="C93" s="39">
        <v>150</v>
      </c>
      <c r="D93" s="74"/>
      <c r="E93" s="40"/>
      <c r="F93" s="39">
        <v>150</v>
      </c>
      <c r="G93" s="74"/>
      <c r="H93" s="40"/>
      <c r="I93" s="34">
        <v>90</v>
      </c>
      <c r="J93" s="73"/>
      <c r="K93" s="73"/>
      <c r="L93" s="73"/>
      <c r="M93" s="35"/>
      <c r="N93" s="25"/>
      <c r="O93" s="26"/>
      <c r="P93" s="26"/>
      <c r="Q93" s="27"/>
      <c r="R93" s="25"/>
      <c r="S93" s="26"/>
      <c r="T93" s="26"/>
      <c r="U93" s="26"/>
      <c r="V93" s="26"/>
      <c r="W93" s="27"/>
      <c r="X93" s="24"/>
      <c r="Y93" s="24"/>
    </row>
    <row r="94" spans="1:25" ht="31.5" customHeight="1">
      <c r="A94" s="25" t="s">
        <v>132</v>
      </c>
      <c r="B94" s="27"/>
      <c r="C94" s="39">
        <v>270</v>
      </c>
      <c r="D94" s="74"/>
      <c r="E94" s="40"/>
      <c r="F94" s="39">
        <v>270</v>
      </c>
      <c r="G94" s="74"/>
      <c r="H94" s="40"/>
      <c r="I94" s="34">
        <v>1641</v>
      </c>
      <c r="J94" s="73"/>
      <c r="K94" s="73"/>
      <c r="L94" s="73"/>
      <c r="M94" s="35"/>
      <c r="N94" s="25"/>
      <c r="O94" s="26"/>
      <c r="P94" s="26"/>
      <c r="Q94" s="27"/>
      <c r="R94" s="25"/>
      <c r="S94" s="26"/>
      <c r="T94" s="26"/>
      <c r="U94" s="26"/>
      <c r="V94" s="26"/>
      <c r="W94" s="27"/>
      <c r="X94" s="24"/>
      <c r="Y94" s="24"/>
    </row>
    <row r="95" spans="1:25" ht="46.5" customHeight="1">
      <c r="A95" s="25" t="s">
        <v>133</v>
      </c>
      <c r="B95" s="27"/>
      <c r="C95" s="39">
        <v>120</v>
      </c>
      <c r="D95" s="74"/>
      <c r="E95" s="40"/>
      <c r="F95" s="34" t="s">
        <v>138</v>
      </c>
      <c r="G95" s="73"/>
      <c r="H95" s="35"/>
      <c r="I95" s="34">
        <v>8393</v>
      </c>
      <c r="J95" s="73"/>
      <c r="K95" s="73"/>
      <c r="L95" s="73"/>
      <c r="M95" s="35"/>
      <c r="N95" s="25"/>
      <c r="O95" s="26"/>
      <c r="P95" s="26"/>
      <c r="Q95" s="27"/>
      <c r="R95" s="25"/>
      <c r="S95" s="26"/>
      <c r="T95" s="26"/>
      <c r="U95" s="26"/>
      <c r="V95" s="26"/>
      <c r="W95" s="27"/>
      <c r="X95" s="24"/>
      <c r="Y95" s="24"/>
    </row>
    <row r="96" spans="1:25" ht="29.25" customHeight="1">
      <c r="A96" s="25" t="s">
        <v>134</v>
      </c>
      <c r="B96" s="27"/>
      <c r="C96" s="34"/>
      <c r="D96" s="73"/>
      <c r="E96" s="35"/>
      <c r="F96" s="34" t="s">
        <v>139</v>
      </c>
      <c r="G96" s="73"/>
      <c r="H96" s="35"/>
      <c r="I96" s="34">
        <v>48</v>
      </c>
      <c r="J96" s="73"/>
      <c r="K96" s="73"/>
      <c r="L96" s="73"/>
      <c r="M96" s="35"/>
      <c r="N96" s="25"/>
      <c r="O96" s="26"/>
      <c r="P96" s="26"/>
      <c r="Q96" s="27"/>
      <c r="R96" s="25"/>
      <c r="S96" s="26"/>
      <c r="T96" s="26"/>
      <c r="U96" s="26"/>
      <c r="V96" s="26"/>
      <c r="W96" s="27"/>
      <c r="X96" s="24"/>
      <c r="Y96" s="24"/>
    </row>
    <row r="97" spans="1:25" ht="32.25" customHeight="1">
      <c r="A97" s="25" t="s">
        <v>135</v>
      </c>
      <c r="B97" s="27"/>
      <c r="C97" s="34" t="s">
        <v>141</v>
      </c>
      <c r="D97" s="73"/>
      <c r="E97" s="35"/>
      <c r="F97" s="34" t="s">
        <v>140</v>
      </c>
      <c r="G97" s="73"/>
      <c r="H97" s="35"/>
      <c r="I97" s="34">
        <v>1123</v>
      </c>
      <c r="J97" s="73"/>
      <c r="K97" s="73"/>
      <c r="L97" s="73"/>
      <c r="M97" s="35"/>
      <c r="N97" s="25"/>
      <c r="O97" s="26"/>
      <c r="P97" s="26"/>
      <c r="Q97" s="27"/>
      <c r="R97" s="25"/>
      <c r="S97" s="26"/>
      <c r="T97" s="26"/>
      <c r="U97" s="26"/>
      <c r="V97" s="26"/>
      <c r="W97" s="27"/>
      <c r="X97" s="24"/>
      <c r="Y97" s="24"/>
    </row>
    <row r="98" spans="1:25" ht="54.5" customHeight="1">
      <c r="A98" s="69" t="s">
        <v>70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34.5" customHeight="1">
      <c r="A99" s="108" t="s">
        <v>10</v>
      </c>
      <c r="B99" s="109"/>
      <c r="C99" s="110"/>
      <c r="D99" s="121" t="s">
        <v>71</v>
      </c>
      <c r="E99" s="122"/>
      <c r="F99" s="122"/>
      <c r="G99" s="122"/>
      <c r="H99" s="122"/>
      <c r="I99" s="122"/>
      <c r="J99" s="123"/>
      <c r="K99" s="124" t="s">
        <v>72</v>
      </c>
      <c r="L99" s="125"/>
      <c r="M99" s="125"/>
      <c r="N99" s="125"/>
      <c r="O99" s="126"/>
      <c r="P99" s="124" t="s">
        <v>73</v>
      </c>
      <c r="Q99" s="125"/>
      <c r="R99" s="125"/>
      <c r="S99" s="125"/>
      <c r="T99" s="125"/>
      <c r="U99" s="126"/>
      <c r="V99" s="55" t="s">
        <v>74</v>
      </c>
      <c r="W99" s="57"/>
      <c r="X99" s="64"/>
      <c r="Y99" s="64"/>
    </row>
    <row r="100" spans="1:25" ht="17.25" customHeight="1">
      <c r="A100" s="36">
        <v>1</v>
      </c>
      <c r="B100" s="37"/>
      <c r="C100" s="38"/>
      <c r="D100" s="36">
        <v>2</v>
      </c>
      <c r="E100" s="37"/>
      <c r="F100" s="37"/>
      <c r="G100" s="37"/>
      <c r="H100" s="37"/>
      <c r="I100" s="37"/>
      <c r="J100" s="38"/>
      <c r="K100" s="36">
        <v>3</v>
      </c>
      <c r="L100" s="37"/>
      <c r="M100" s="37"/>
      <c r="N100" s="37"/>
      <c r="O100" s="38"/>
      <c r="P100" s="36">
        <v>4</v>
      </c>
      <c r="Q100" s="37"/>
      <c r="R100" s="37"/>
      <c r="S100" s="37"/>
      <c r="T100" s="37"/>
      <c r="U100" s="38"/>
      <c r="V100" s="36">
        <v>5</v>
      </c>
      <c r="W100" s="38"/>
      <c r="X100" s="24"/>
      <c r="Y100" s="24"/>
    </row>
    <row r="101" spans="1:25" s="14" customFormat="1" ht="31.25" customHeight="1">
      <c r="A101" s="25" t="s">
        <v>200</v>
      </c>
      <c r="B101" s="26"/>
      <c r="C101" s="27"/>
      <c r="D101" s="28"/>
      <c r="E101" s="29"/>
      <c r="F101" s="29"/>
      <c r="G101" s="29"/>
      <c r="H101" s="29"/>
      <c r="I101" s="29"/>
      <c r="J101" s="30"/>
      <c r="K101" s="31">
        <f>K102+K103+K104</f>
        <v>652497.99999999988</v>
      </c>
      <c r="L101" s="32"/>
      <c r="M101" s="32"/>
      <c r="N101" s="32"/>
      <c r="O101" s="33"/>
      <c r="P101" s="31">
        <f>SUM(P102:U104)</f>
        <v>652497.99999999988</v>
      </c>
      <c r="Q101" s="32"/>
      <c r="R101" s="32"/>
      <c r="S101" s="32"/>
      <c r="T101" s="32"/>
      <c r="U101" s="33"/>
      <c r="V101" s="39"/>
      <c r="W101" s="40"/>
      <c r="X101" s="13"/>
      <c r="Y101" s="13"/>
    </row>
    <row r="102" spans="1:25" s="14" customFormat="1" ht="17.25" customHeight="1">
      <c r="A102" s="25"/>
      <c r="B102" s="26"/>
      <c r="C102" s="27"/>
      <c r="D102" s="28" t="s">
        <v>145</v>
      </c>
      <c r="E102" s="29"/>
      <c r="F102" s="29"/>
      <c r="G102" s="29"/>
      <c r="H102" s="29"/>
      <c r="I102" s="29"/>
      <c r="J102" s="30"/>
      <c r="K102" s="31">
        <v>483269.86</v>
      </c>
      <c r="L102" s="32"/>
      <c r="M102" s="32"/>
      <c r="N102" s="32"/>
      <c r="O102" s="33"/>
      <c r="P102" s="31">
        <v>483269.86</v>
      </c>
      <c r="Q102" s="32"/>
      <c r="R102" s="32"/>
      <c r="S102" s="32"/>
      <c r="T102" s="32"/>
      <c r="U102" s="33"/>
      <c r="V102" s="39"/>
      <c r="W102" s="40"/>
      <c r="X102" s="13"/>
      <c r="Y102" s="13"/>
    </row>
    <row r="103" spans="1:25" s="14" customFormat="1" ht="17.25" customHeight="1">
      <c r="A103" s="25"/>
      <c r="B103" s="26"/>
      <c r="C103" s="27"/>
      <c r="D103" s="28" t="s">
        <v>157</v>
      </c>
      <c r="E103" s="29"/>
      <c r="F103" s="29"/>
      <c r="G103" s="29"/>
      <c r="H103" s="29"/>
      <c r="I103" s="29"/>
      <c r="J103" s="30"/>
      <c r="K103" s="31">
        <f>114492+53923.07</f>
        <v>168415.07</v>
      </c>
      <c r="L103" s="32"/>
      <c r="M103" s="32"/>
      <c r="N103" s="32"/>
      <c r="O103" s="33"/>
      <c r="P103" s="31">
        <v>168415.07</v>
      </c>
      <c r="Q103" s="32"/>
      <c r="R103" s="32"/>
      <c r="S103" s="32"/>
      <c r="T103" s="32"/>
      <c r="U103" s="33"/>
      <c r="V103" s="39"/>
      <c r="W103" s="40"/>
      <c r="X103" s="13"/>
      <c r="Y103" s="13"/>
    </row>
    <row r="104" spans="1:25" s="14" customFormat="1" ht="17.25" customHeight="1">
      <c r="A104" s="25"/>
      <c r="B104" s="26"/>
      <c r="C104" s="27"/>
      <c r="D104" s="28" t="s">
        <v>201</v>
      </c>
      <c r="E104" s="29"/>
      <c r="F104" s="29"/>
      <c r="G104" s="29"/>
      <c r="H104" s="29"/>
      <c r="I104" s="29"/>
      <c r="J104" s="30"/>
      <c r="K104" s="31">
        <v>813.07</v>
      </c>
      <c r="L104" s="32"/>
      <c r="M104" s="32"/>
      <c r="N104" s="32"/>
      <c r="O104" s="33"/>
      <c r="P104" s="31">
        <v>813.07</v>
      </c>
      <c r="Q104" s="32"/>
      <c r="R104" s="32"/>
      <c r="S104" s="32"/>
      <c r="T104" s="32"/>
      <c r="U104" s="33"/>
      <c r="V104" s="39"/>
      <c r="W104" s="40"/>
      <c r="X104" s="13"/>
      <c r="Y104" s="13"/>
    </row>
    <row r="105" spans="1:25" s="14" customFormat="1" ht="33.5" customHeight="1">
      <c r="A105" s="25" t="s">
        <v>202</v>
      </c>
      <c r="B105" s="26"/>
      <c r="C105" s="27"/>
      <c r="D105" s="28"/>
      <c r="E105" s="29"/>
      <c r="F105" s="29"/>
      <c r="G105" s="29"/>
      <c r="H105" s="29"/>
      <c r="I105" s="29"/>
      <c r="J105" s="30"/>
      <c r="K105" s="31"/>
      <c r="L105" s="32"/>
      <c r="M105" s="32"/>
      <c r="N105" s="32"/>
      <c r="O105" s="33"/>
      <c r="P105" s="31">
        <f>P106+P107</f>
        <v>1600036.3499999999</v>
      </c>
      <c r="Q105" s="32"/>
      <c r="R105" s="32"/>
      <c r="S105" s="32"/>
      <c r="T105" s="32"/>
      <c r="U105" s="33"/>
      <c r="V105" s="39"/>
      <c r="W105" s="40"/>
      <c r="X105" s="13"/>
      <c r="Y105" s="13"/>
    </row>
    <row r="106" spans="1:25" s="14" customFormat="1" ht="17.25" customHeight="1">
      <c r="A106" s="25"/>
      <c r="B106" s="26"/>
      <c r="C106" s="27"/>
      <c r="D106" s="28" t="s">
        <v>145</v>
      </c>
      <c r="E106" s="29"/>
      <c r="F106" s="29"/>
      <c r="G106" s="29"/>
      <c r="H106" s="29"/>
      <c r="I106" s="29"/>
      <c r="J106" s="30"/>
      <c r="K106" s="31">
        <v>0</v>
      </c>
      <c r="L106" s="32"/>
      <c r="M106" s="32"/>
      <c r="N106" s="32"/>
      <c r="O106" s="33"/>
      <c r="P106" s="31">
        <v>1577279.94</v>
      </c>
      <c r="Q106" s="32"/>
      <c r="R106" s="32"/>
      <c r="S106" s="32"/>
      <c r="T106" s="32"/>
      <c r="U106" s="33"/>
      <c r="V106" s="39"/>
      <c r="W106" s="40"/>
      <c r="X106" s="13"/>
      <c r="Y106" s="13"/>
    </row>
    <row r="107" spans="1:25" s="14" customFormat="1" ht="17.25" customHeight="1">
      <c r="A107" s="25"/>
      <c r="B107" s="26"/>
      <c r="C107" s="27"/>
      <c r="D107" s="28" t="s">
        <v>158</v>
      </c>
      <c r="E107" s="29"/>
      <c r="F107" s="29"/>
      <c r="G107" s="29"/>
      <c r="H107" s="29"/>
      <c r="I107" s="29"/>
      <c r="J107" s="30"/>
      <c r="K107" s="31"/>
      <c r="L107" s="32"/>
      <c r="M107" s="32"/>
      <c r="N107" s="32"/>
      <c r="O107" s="33"/>
      <c r="P107" s="31">
        <v>22756.41</v>
      </c>
      <c r="Q107" s="32"/>
      <c r="R107" s="32"/>
      <c r="S107" s="32"/>
      <c r="T107" s="32"/>
      <c r="U107" s="33"/>
      <c r="V107" s="39"/>
      <c r="W107" s="40"/>
      <c r="X107" s="13"/>
      <c r="Y107" s="13"/>
    </row>
    <row r="108" spans="1:25" ht="17.25" customHeight="1">
      <c r="A108" s="25" t="s">
        <v>149</v>
      </c>
      <c r="B108" s="26"/>
      <c r="C108" s="27"/>
      <c r="D108" s="28"/>
      <c r="E108" s="29"/>
      <c r="F108" s="29"/>
      <c r="G108" s="29"/>
      <c r="H108" s="29"/>
      <c r="I108" s="29"/>
      <c r="J108" s="30"/>
      <c r="K108" s="31">
        <f>K109+K116+K117+K118+K119+K120</f>
        <v>76436367.489999995</v>
      </c>
      <c r="L108" s="32"/>
      <c r="M108" s="32"/>
      <c r="N108" s="32"/>
      <c r="O108" s="33"/>
      <c r="P108" s="31">
        <f>P109+P116+P117+P118+P119+P120</f>
        <v>76319361.090000004</v>
      </c>
      <c r="Q108" s="32"/>
      <c r="R108" s="32"/>
      <c r="S108" s="32"/>
      <c r="T108" s="32"/>
      <c r="U108" s="33"/>
      <c r="V108" s="39">
        <f>P108/K108*100</f>
        <v>99.846923128554877</v>
      </c>
      <c r="W108" s="40"/>
      <c r="X108" s="7"/>
      <c r="Y108" s="7"/>
    </row>
    <row r="109" spans="1:25" ht="42" customHeight="1">
      <c r="A109" s="25" t="s">
        <v>143</v>
      </c>
      <c r="B109" s="26"/>
      <c r="C109" s="27"/>
      <c r="D109" s="28"/>
      <c r="E109" s="29"/>
      <c r="F109" s="29"/>
      <c r="G109" s="29"/>
      <c r="H109" s="29"/>
      <c r="I109" s="29"/>
      <c r="J109" s="30"/>
      <c r="K109" s="31">
        <f>SUM(K110:O115)</f>
        <v>35327900</v>
      </c>
      <c r="L109" s="32"/>
      <c r="M109" s="32"/>
      <c r="N109" s="32"/>
      <c r="O109" s="33"/>
      <c r="P109" s="31">
        <f>SUM(P110:U115)</f>
        <v>35327900</v>
      </c>
      <c r="Q109" s="32"/>
      <c r="R109" s="32"/>
      <c r="S109" s="32"/>
      <c r="T109" s="32"/>
      <c r="U109" s="33"/>
      <c r="V109" s="34">
        <f>P109/K109*100</f>
        <v>100</v>
      </c>
      <c r="W109" s="35"/>
      <c r="X109" s="7"/>
      <c r="Y109" s="7"/>
    </row>
    <row r="110" spans="1:25" ht="15" customHeight="1">
      <c r="A110" s="25"/>
      <c r="B110" s="26"/>
      <c r="C110" s="27"/>
      <c r="D110" s="28" t="s">
        <v>150</v>
      </c>
      <c r="E110" s="29"/>
      <c r="F110" s="29"/>
      <c r="G110" s="29"/>
      <c r="H110" s="29"/>
      <c r="I110" s="29"/>
      <c r="J110" s="30"/>
      <c r="K110" s="31">
        <v>11562400</v>
      </c>
      <c r="L110" s="32"/>
      <c r="M110" s="32"/>
      <c r="N110" s="32"/>
      <c r="O110" s="33"/>
      <c r="P110" s="31">
        <v>11562400</v>
      </c>
      <c r="Q110" s="32"/>
      <c r="R110" s="32"/>
      <c r="S110" s="32"/>
      <c r="T110" s="32"/>
      <c r="U110" s="33"/>
      <c r="V110" s="34">
        <f>P110/K110*100</f>
        <v>100</v>
      </c>
      <c r="W110" s="35"/>
      <c r="X110" s="24"/>
      <c r="Y110" s="24"/>
    </row>
    <row r="111" spans="1:25" ht="15" customHeight="1">
      <c r="A111" s="25"/>
      <c r="B111" s="26"/>
      <c r="C111" s="27"/>
      <c r="D111" s="28" t="s">
        <v>151</v>
      </c>
      <c r="E111" s="29"/>
      <c r="F111" s="29"/>
      <c r="G111" s="29"/>
      <c r="H111" s="29"/>
      <c r="I111" s="29"/>
      <c r="J111" s="30"/>
      <c r="K111" s="31">
        <v>9679990</v>
      </c>
      <c r="L111" s="32"/>
      <c r="M111" s="32"/>
      <c r="N111" s="32"/>
      <c r="O111" s="33"/>
      <c r="P111" s="31">
        <v>9679990</v>
      </c>
      <c r="Q111" s="32"/>
      <c r="R111" s="32"/>
      <c r="S111" s="32"/>
      <c r="T111" s="32"/>
      <c r="U111" s="33"/>
      <c r="V111" s="34">
        <f t="shared" ref="V111:V116" si="3">P111/K111*100</f>
        <v>100</v>
      </c>
      <c r="W111" s="35"/>
      <c r="X111" s="24"/>
      <c r="Y111" s="24"/>
    </row>
    <row r="112" spans="1:25" ht="15" customHeight="1">
      <c r="A112" s="25"/>
      <c r="B112" s="26"/>
      <c r="C112" s="27"/>
      <c r="D112" s="28" t="s">
        <v>152</v>
      </c>
      <c r="E112" s="29"/>
      <c r="F112" s="29"/>
      <c r="G112" s="29"/>
      <c r="H112" s="29"/>
      <c r="I112" s="29"/>
      <c r="J112" s="30"/>
      <c r="K112" s="31">
        <v>1787400</v>
      </c>
      <c r="L112" s="32"/>
      <c r="M112" s="32"/>
      <c r="N112" s="32"/>
      <c r="O112" s="33"/>
      <c r="P112" s="31">
        <v>1787400</v>
      </c>
      <c r="Q112" s="32"/>
      <c r="R112" s="32"/>
      <c r="S112" s="32"/>
      <c r="T112" s="32"/>
      <c r="U112" s="33"/>
      <c r="V112" s="34">
        <f t="shared" si="3"/>
        <v>100</v>
      </c>
      <c r="W112" s="35"/>
      <c r="X112" s="24"/>
      <c r="Y112" s="24"/>
    </row>
    <row r="113" spans="1:25" ht="15" customHeight="1">
      <c r="A113" s="25"/>
      <c r="B113" s="26"/>
      <c r="C113" s="27"/>
      <c r="D113" s="28" t="s">
        <v>153</v>
      </c>
      <c r="E113" s="29"/>
      <c r="F113" s="29"/>
      <c r="G113" s="29"/>
      <c r="H113" s="29"/>
      <c r="I113" s="29"/>
      <c r="J113" s="30"/>
      <c r="K113" s="31">
        <v>6973800</v>
      </c>
      <c r="L113" s="32"/>
      <c r="M113" s="32"/>
      <c r="N113" s="32"/>
      <c r="O113" s="33"/>
      <c r="P113" s="31">
        <v>6973800</v>
      </c>
      <c r="Q113" s="32"/>
      <c r="R113" s="32"/>
      <c r="S113" s="32"/>
      <c r="T113" s="32"/>
      <c r="U113" s="33"/>
      <c r="V113" s="34">
        <f t="shared" si="3"/>
        <v>100</v>
      </c>
      <c r="W113" s="35"/>
      <c r="X113" s="24"/>
      <c r="Y113" s="24"/>
    </row>
    <row r="114" spans="1:25" ht="15" customHeight="1">
      <c r="A114" s="25"/>
      <c r="B114" s="26"/>
      <c r="C114" s="27"/>
      <c r="D114" s="28" t="s">
        <v>158</v>
      </c>
      <c r="E114" s="29"/>
      <c r="F114" s="29"/>
      <c r="G114" s="29"/>
      <c r="H114" s="29"/>
      <c r="I114" s="29"/>
      <c r="J114" s="30"/>
      <c r="K114" s="31">
        <v>5273800</v>
      </c>
      <c r="L114" s="32"/>
      <c r="M114" s="32"/>
      <c r="N114" s="32"/>
      <c r="O114" s="33"/>
      <c r="P114" s="31">
        <v>5273800</v>
      </c>
      <c r="Q114" s="32"/>
      <c r="R114" s="32"/>
      <c r="S114" s="32"/>
      <c r="T114" s="32"/>
      <c r="U114" s="33"/>
      <c r="V114" s="34">
        <f t="shared" si="3"/>
        <v>100</v>
      </c>
      <c r="W114" s="35"/>
      <c r="X114" s="24"/>
      <c r="Y114" s="24"/>
    </row>
    <row r="115" spans="1:25" ht="15" customHeight="1">
      <c r="A115" s="25"/>
      <c r="B115" s="26"/>
      <c r="C115" s="27"/>
      <c r="D115" s="28" t="s">
        <v>159</v>
      </c>
      <c r="E115" s="29"/>
      <c r="F115" s="29"/>
      <c r="G115" s="29"/>
      <c r="H115" s="29"/>
      <c r="I115" s="29"/>
      <c r="J115" s="30"/>
      <c r="K115" s="31">
        <v>50510</v>
      </c>
      <c r="L115" s="32"/>
      <c r="M115" s="32"/>
      <c r="N115" s="32"/>
      <c r="O115" s="33"/>
      <c r="P115" s="31">
        <v>50510</v>
      </c>
      <c r="Q115" s="32"/>
      <c r="R115" s="32"/>
      <c r="S115" s="32"/>
      <c r="T115" s="32"/>
      <c r="U115" s="33"/>
      <c r="V115" s="34">
        <f t="shared" si="3"/>
        <v>100</v>
      </c>
      <c r="W115" s="35"/>
      <c r="X115" s="24"/>
      <c r="Y115" s="24"/>
    </row>
    <row r="116" spans="1:25" ht="42.75" customHeight="1">
      <c r="A116" s="25" t="s">
        <v>142</v>
      </c>
      <c r="B116" s="26"/>
      <c r="C116" s="27"/>
      <c r="D116" s="28" t="s">
        <v>145</v>
      </c>
      <c r="E116" s="29"/>
      <c r="F116" s="29"/>
      <c r="G116" s="29"/>
      <c r="H116" s="29"/>
      <c r="I116" s="29"/>
      <c r="J116" s="30"/>
      <c r="K116" s="31">
        <v>37556492.030000001</v>
      </c>
      <c r="L116" s="32"/>
      <c r="M116" s="32"/>
      <c r="N116" s="32"/>
      <c r="O116" s="33"/>
      <c r="P116" s="31">
        <v>37439244.93</v>
      </c>
      <c r="Q116" s="32"/>
      <c r="R116" s="32"/>
      <c r="S116" s="32"/>
      <c r="T116" s="32"/>
      <c r="U116" s="33"/>
      <c r="V116" s="39">
        <f t="shared" si="3"/>
        <v>99.687811364526951</v>
      </c>
      <c r="W116" s="40"/>
      <c r="X116" s="24"/>
      <c r="Y116" s="24"/>
    </row>
    <row r="117" spans="1:25" ht="33.5" customHeight="1">
      <c r="A117" s="25" t="s">
        <v>144</v>
      </c>
      <c r="B117" s="26"/>
      <c r="C117" s="27"/>
      <c r="D117" s="28" t="s">
        <v>145</v>
      </c>
      <c r="E117" s="29"/>
      <c r="F117" s="29"/>
      <c r="G117" s="29"/>
      <c r="H117" s="29"/>
      <c r="I117" s="29"/>
      <c r="J117" s="30"/>
      <c r="K117" s="31">
        <v>80.8</v>
      </c>
      <c r="L117" s="32"/>
      <c r="M117" s="32"/>
      <c r="N117" s="32"/>
      <c r="O117" s="33"/>
      <c r="P117" s="31">
        <v>0</v>
      </c>
      <c r="Q117" s="32"/>
      <c r="R117" s="32"/>
      <c r="S117" s="32"/>
      <c r="T117" s="32"/>
      <c r="U117" s="33"/>
      <c r="V117" s="34">
        <f t="shared" ref="V117" si="4">P117/K117*100</f>
        <v>0</v>
      </c>
      <c r="W117" s="35"/>
      <c r="X117" s="24"/>
      <c r="Y117" s="24"/>
    </row>
    <row r="118" spans="1:25" ht="27.75" customHeight="1">
      <c r="A118" s="25" t="s">
        <v>146</v>
      </c>
      <c r="B118" s="26"/>
      <c r="C118" s="27"/>
      <c r="D118" s="28" t="s">
        <v>145</v>
      </c>
      <c r="E118" s="29"/>
      <c r="F118" s="29"/>
      <c r="G118" s="29"/>
      <c r="H118" s="29"/>
      <c r="I118" s="29"/>
      <c r="J118" s="30"/>
      <c r="K118" s="31">
        <v>27353.16</v>
      </c>
      <c r="L118" s="32"/>
      <c r="M118" s="32"/>
      <c r="N118" s="32"/>
      <c r="O118" s="33"/>
      <c r="P118" s="31">
        <v>25534.16</v>
      </c>
      <c r="Q118" s="32"/>
      <c r="R118" s="32"/>
      <c r="S118" s="32"/>
      <c r="T118" s="32"/>
      <c r="U118" s="33"/>
      <c r="V118" s="31">
        <f t="shared" ref="V118:V119" si="5">P118/K118*100</f>
        <v>93.349945673552895</v>
      </c>
      <c r="W118" s="33"/>
      <c r="X118" s="24"/>
      <c r="Y118" s="24"/>
    </row>
    <row r="119" spans="1:25" ht="33.75" customHeight="1">
      <c r="A119" s="25" t="s">
        <v>147</v>
      </c>
      <c r="B119" s="26"/>
      <c r="C119" s="27"/>
      <c r="D119" s="28" t="s">
        <v>145</v>
      </c>
      <c r="E119" s="29"/>
      <c r="F119" s="29"/>
      <c r="G119" s="29"/>
      <c r="H119" s="29"/>
      <c r="I119" s="29"/>
      <c r="J119" s="30"/>
      <c r="K119" s="31">
        <v>50234.16</v>
      </c>
      <c r="L119" s="32"/>
      <c r="M119" s="32"/>
      <c r="N119" s="32"/>
      <c r="O119" s="33"/>
      <c r="P119" s="31">
        <v>52374.66</v>
      </c>
      <c r="Q119" s="32"/>
      <c r="R119" s="32"/>
      <c r="S119" s="32"/>
      <c r="T119" s="32"/>
      <c r="U119" s="33"/>
      <c r="V119" s="31">
        <f t="shared" si="5"/>
        <v>104.26104467557535</v>
      </c>
      <c r="W119" s="33"/>
      <c r="X119" s="24"/>
      <c r="Y119" s="24"/>
    </row>
    <row r="120" spans="1:25" ht="36.75" customHeight="1">
      <c r="A120" s="25" t="s">
        <v>148</v>
      </c>
      <c r="B120" s="26"/>
      <c r="C120" s="27"/>
      <c r="D120" s="28"/>
      <c r="E120" s="29"/>
      <c r="F120" s="29"/>
      <c r="G120" s="29"/>
      <c r="H120" s="29"/>
      <c r="I120" s="29"/>
      <c r="J120" s="30"/>
      <c r="K120" s="31">
        <f>SUM(K121:O123)</f>
        <v>3474307.34</v>
      </c>
      <c r="L120" s="32"/>
      <c r="M120" s="32"/>
      <c r="N120" s="32"/>
      <c r="O120" s="33"/>
      <c r="P120" s="31">
        <f>SUM(P121:U123)</f>
        <v>3474307.34</v>
      </c>
      <c r="Q120" s="32"/>
      <c r="R120" s="32"/>
      <c r="S120" s="32"/>
      <c r="T120" s="32"/>
      <c r="U120" s="33"/>
      <c r="V120" s="34">
        <f t="shared" ref="V120" si="6">P120/K120*100</f>
        <v>100</v>
      </c>
      <c r="W120" s="35"/>
      <c r="X120" s="24"/>
      <c r="Y120" s="24"/>
    </row>
    <row r="121" spans="1:25" ht="36.75" customHeight="1">
      <c r="A121" s="25"/>
      <c r="B121" s="26"/>
      <c r="C121" s="27"/>
      <c r="D121" s="28" t="s">
        <v>155</v>
      </c>
      <c r="E121" s="29"/>
      <c r="F121" s="29"/>
      <c r="G121" s="29"/>
      <c r="H121" s="29"/>
      <c r="I121" s="29"/>
      <c r="J121" s="30"/>
      <c r="K121" s="31">
        <v>90000</v>
      </c>
      <c r="L121" s="32"/>
      <c r="M121" s="32"/>
      <c r="N121" s="32"/>
      <c r="O121" s="33"/>
      <c r="P121" s="31">
        <v>90000</v>
      </c>
      <c r="Q121" s="32"/>
      <c r="R121" s="32"/>
      <c r="S121" s="32"/>
      <c r="T121" s="32"/>
      <c r="U121" s="33"/>
      <c r="V121" s="34">
        <f t="shared" ref="V121" si="7">P121/K121*100</f>
        <v>100</v>
      </c>
      <c r="W121" s="35"/>
      <c r="X121" s="24"/>
      <c r="Y121" s="24"/>
    </row>
    <row r="122" spans="1:25" ht="36.75" customHeight="1">
      <c r="A122" s="25"/>
      <c r="B122" s="26"/>
      <c r="C122" s="27"/>
      <c r="D122" s="28" t="s">
        <v>156</v>
      </c>
      <c r="E122" s="29"/>
      <c r="F122" s="29"/>
      <c r="G122" s="29"/>
      <c r="H122" s="29"/>
      <c r="I122" s="29"/>
      <c r="J122" s="30"/>
      <c r="K122" s="31">
        <v>658902.56999999995</v>
      </c>
      <c r="L122" s="32"/>
      <c r="M122" s="32"/>
      <c r="N122" s="32"/>
      <c r="O122" s="33"/>
      <c r="P122" s="31">
        <v>658902.56999999995</v>
      </c>
      <c r="Q122" s="32"/>
      <c r="R122" s="32"/>
      <c r="S122" s="32"/>
      <c r="T122" s="32"/>
      <c r="U122" s="33"/>
      <c r="V122" s="34">
        <f t="shared" ref="V122" si="8">P122/K122*100</f>
        <v>100</v>
      </c>
      <c r="W122" s="35"/>
      <c r="X122" s="24"/>
      <c r="Y122" s="24"/>
    </row>
    <row r="123" spans="1:25" ht="36.75" customHeight="1">
      <c r="A123" s="25"/>
      <c r="B123" s="26"/>
      <c r="C123" s="27"/>
      <c r="D123" s="28" t="s">
        <v>157</v>
      </c>
      <c r="E123" s="29"/>
      <c r="F123" s="29"/>
      <c r="G123" s="29"/>
      <c r="H123" s="29"/>
      <c r="I123" s="29"/>
      <c r="J123" s="30"/>
      <c r="K123" s="31">
        <v>2725404.77</v>
      </c>
      <c r="L123" s="32"/>
      <c r="M123" s="32"/>
      <c r="N123" s="32"/>
      <c r="O123" s="33"/>
      <c r="P123" s="31">
        <v>2725404.77</v>
      </c>
      <c r="Q123" s="32"/>
      <c r="R123" s="32"/>
      <c r="S123" s="32"/>
      <c r="T123" s="32"/>
      <c r="U123" s="33"/>
      <c r="V123" s="34">
        <f t="shared" ref="V123:V125" si="9">P123/K123*100</f>
        <v>100</v>
      </c>
      <c r="W123" s="35"/>
      <c r="X123" s="24"/>
      <c r="Y123" s="24"/>
    </row>
    <row r="124" spans="1:25" s="17" customFormat="1" ht="55.25" customHeight="1">
      <c r="A124" s="25" t="s">
        <v>210</v>
      </c>
      <c r="B124" s="26"/>
      <c r="C124" s="27"/>
      <c r="D124" s="28"/>
      <c r="E124" s="29"/>
      <c r="F124" s="29"/>
      <c r="G124" s="29"/>
      <c r="H124" s="29"/>
      <c r="I124" s="29"/>
      <c r="J124" s="30"/>
      <c r="K124" s="31">
        <f>K125+K126</f>
        <v>766474.9</v>
      </c>
      <c r="L124" s="32"/>
      <c r="M124" s="32"/>
      <c r="N124" s="32"/>
      <c r="O124" s="33"/>
      <c r="P124" s="31">
        <f>P125+P126</f>
        <v>766474.9</v>
      </c>
      <c r="Q124" s="32"/>
      <c r="R124" s="32"/>
      <c r="S124" s="32"/>
      <c r="T124" s="32"/>
      <c r="U124" s="33"/>
      <c r="V124" s="34">
        <f t="shared" si="9"/>
        <v>100</v>
      </c>
      <c r="W124" s="35"/>
      <c r="X124" s="24"/>
      <c r="Y124" s="24"/>
    </row>
    <row r="125" spans="1:25" s="17" customFormat="1" ht="36.75" customHeight="1">
      <c r="A125" s="25"/>
      <c r="B125" s="26"/>
      <c r="C125" s="27"/>
      <c r="D125" s="28" t="s">
        <v>151</v>
      </c>
      <c r="E125" s="29"/>
      <c r="F125" s="29"/>
      <c r="G125" s="29"/>
      <c r="H125" s="29"/>
      <c r="I125" s="29"/>
      <c r="J125" s="30"/>
      <c r="K125" s="31">
        <v>294300.02</v>
      </c>
      <c r="L125" s="32"/>
      <c r="M125" s="32"/>
      <c r="N125" s="32"/>
      <c r="O125" s="33"/>
      <c r="P125" s="31">
        <v>294300.02</v>
      </c>
      <c r="Q125" s="32"/>
      <c r="R125" s="32"/>
      <c r="S125" s="32"/>
      <c r="T125" s="32"/>
      <c r="U125" s="33"/>
      <c r="V125" s="34">
        <f t="shared" si="9"/>
        <v>100</v>
      </c>
      <c r="W125" s="35"/>
      <c r="X125" s="24"/>
      <c r="Y125" s="24"/>
    </row>
    <row r="126" spans="1:25" s="17" customFormat="1" ht="36.75" customHeight="1">
      <c r="A126" s="25"/>
      <c r="B126" s="26"/>
      <c r="C126" s="27"/>
      <c r="D126" s="28" t="s">
        <v>145</v>
      </c>
      <c r="E126" s="29"/>
      <c r="F126" s="29"/>
      <c r="G126" s="29"/>
      <c r="H126" s="29"/>
      <c r="I126" s="29"/>
      <c r="J126" s="30"/>
      <c r="K126" s="31">
        <v>472174.88</v>
      </c>
      <c r="L126" s="32"/>
      <c r="M126" s="32"/>
      <c r="N126" s="32"/>
      <c r="O126" s="33"/>
      <c r="P126" s="31">
        <v>472174.88</v>
      </c>
      <c r="Q126" s="32"/>
      <c r="R126" s="32"/>
      <c r="S126" s="32"/>
      <c r="T126" s="32"/>
      <c r="U126" s="33"/>
      <c r="V126" s="34">
        <f t="shared" ref="V126" si="10">P126/K126*100</f>
        <v>100</v>
      </c>
      <c r="W126" s="35"/>
      <c r="X126" s="24"/>
      <c r="Y126" s="24"/>
    </row>
    <row r="127" spans="1:25" ht="52.25" customHeight="1">
      <c r="A127" s="69" t="s">
        <v>75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</row>
    <row r="128" spans="1:25" ht="42" customHeight="1">
      <c r="A128" s="108" t="s">
        <v>10</v>
      </c>
      <c r="B128" s="109"/>
      <c r="C128" s="110"/>
      <c r="D128" s="121" t="s">
        <v>71</v>
      </c>
      <c r="E128" s="122"/>
      <c r="F128" s="122"/>
      <c r="G128" s="122"/>
      <c r="H128" s="122"/>
      <c r="I128" s="122"/>
      <c r="J128" s="123"/>
      <c r="K128" s="100" t="s">
        <v>72</v>
      </c>
      <c r="L128" s="101"/>
      <c r="M128" s="101"/>
      <c r="N128" s="101"/>
      <c r="O128" s="102"/>
      <c r="P128" s="100" t="s">
        <v>73</v>
      </c>
      <c r="Q128" s="101"/>
      <c r="R128" s="101"/>
      <c r="S128" s="101"/>
      <c r="T128" s="101"/>
      <c r="U128" s="102"/>
      <c r="V128" s="55" t="s">
        <v>74</v>
      </c>
      <c r="W128" s="57"/>
      <c r="X128" s="64"/>
      <c r="Y128" s="64"/>
    </row>
    <row r="129" spans="1:26" ht="17.25" customHeight="1">
      <c r="A129" s="36">
        <v>1</v>
      </c>
      <c r="B129" s="37"/>
      <c r="C129" s="38"/>
      <c r="D129" s="36">
        <v>2</v>
      </c>
      <c r="E129" s="37"/>
      <c r="F129" s="37"/>
      <c r="G129" s="37"/>
      <c r="H129" s="37"/>
      <c r="I129" s="37"/>
      <c r="J129" s="38"/>
      <c r="K129" s="36">
        <v>3</v>
      </c>
      <c r="L129" s="37"/>
      <c r="M129" s="37"/>
      <c r="N129" s="37"/>
      <c r="O129" s="38"/>
      <c r="P129" s="36">
        <v>4</v>
      </c>
      <c r="Q129" s="37"/>
      <c r="R129" s="37"/>
      <c r="S129" s="37"/>
      <c r="T129" s="37"/>
      <c r="U129" s="38"/>
      <c r="V129" s="36">
        <v>5</v>
      </c>
      <c r="W129" s="38"/>
      <c r="X129" s="24"/>
      <c r="Y129" s="24"/>
    </row>
    <row r="130" spans="1:26" ht="17.25" customHeight="1">
      <c r="A130" s="42" t="s">
        <v>203</v>
      </c>
      <c r="B130" s="43"/>
      <c r="C130" s="44"/>
      <c r="D130" s="45"/>
      <c r="E130" s="46"/>
      <c r="F130" s="46"/>
      <c r="G130" s="46"/>
      <c r="H130" s="46"/>
      <c r="I130" s="46"/>
      <c r="J130" s="47"/>
      <c r="K130" s="48">
        <f>K142+K149+K153+K159+K171+K178+K179+K182</f>
        <v>77458321.390000001</v>
      </c>
      <c r="L130" s="49"/>
      <c r="M130" s="49"/>
      <c r="N130" s="49"/>
      <c r="O130" s="50"/>
      <c r="P130" s="48">
        <f>P142+P149+P153+P159+P171+P178+P179+P182</f>
        <v>75715061.320000008</v>
      </c>
      <c r="Q130" s="49"/>
      <c r="R130" s="49"/>
      <c r="S130" s="49"/>
      <c r="T130" s="49"/>
      <c r="U130" s="50"/>
      <c r="V130" s="48">
        <f>P130/K130*100</f>
        <v>97.749421832648892</v>
      </c>
      <c r="W130" s="50"/>
      <c r="X130" s="24"/>
      <c r="Y130" s="24"/>
      <c r="Z130" s="16"/>
    </row>
    <row r="131" spans="1:26" s="14" customFormat="1" ht="17.25" customHeight="1">
      <c r="A131" s="25"/>
      <c r="B131" s="26"/>
      <c r="C131" s="27"/>
      <c r="D131" s="28" t="s">
        <v>151</v>
      </c>
      <c r="E131" s="29"/>
      <c r="F131" s="29"/>
      <c r="G131" s="29"/>
      <c r="H131" s="29"/>
      <c r="I131" s="29"/>
      <c r="J131" s="30"/>
      <c r="K131" s="31">
        <f>K143+K150+K154+K160+K172+K180</f>
        <v>9974290.0199999996</v>
      </c>
      <c r="L131" s="32"/>
      <c r="M131" s="32"/>
      <c r="N131" s="32"/>
      <c r="O131" s="33"/>
      <c r="P131" s="31">
        <f>P143+P150+P154+P160+P172+P180</f>
        <v>9974290.0199999996</v>
      </c>
      <c r="Q131" s="32"/>
      <c r="R131" s="32"/>
      <c r="S131" s="32"/>
      <c r="T131" s="32"/>
      <c r="U131" s="33"/>
      <c r="V131" s="31">
        <f t="shared" ref="V131:V137" si="11">P131/K131*100</f>
        <v>100</v>
      </c>
      <c r="W131" s="33"/>
      <c r="X131" s="24"/>
      <c r="Y131" s="24"/>
    </row>
    <row r="132" spans="1:26" s="14" customFormat="1" ht="17.25" customHeight="1">
      <c r="A132" s="25"/>
      <c r="B132" s="26"/>
      <c r="C132" s="27"/>
      <c r="D132" s="28" t="s">
        <v>153</v>
      </c>
      <c r="E132" s="29"/>
      <c r="F132" s="29"/>
      <c r="G132" s="29"/>
      <c r="H132" s="29"/>
      <c r="I132" s="29"/>
      <c r="J132" s="30"/>
      <c r="K132" s="31">
        <f>K144+K155+K161+K173</f>
        <v>6973800</v>
      </c>
      <c r="L132" s="32"/>
      <c r="M132" s="32"/>
      <c r="N132" s="32"/>
      <c r="O132" s="33"/>
      <c r="P132" s="31">
        <f>P144+P155+P161+P173</f>
        <v>6973800</v>
      </c>
      <c r="Q132" s="32"/>
      <c r="R132" s="32"/>
      <c r="S132" s="32"/>
      <c r="T132" s="32"/>
      <c r="U132" s="33"/>
      <c r="V132" s="31">
        <f t="shared" si="11"/>
        <v>100</v>
      </c>
      <c r="W132" s="33"/>
      <c r="X132" s="24"/>
      <c r="Y132" s="24"/>
    </row>
    <row r="133" spans="1:26" s="14" customFormat="1" ht="17.25" customHeight="1">
      <c r="A133" s="25"/>
      <c r="B133" s="26"/>
      <c r="C133" s="27"/>
      <c r="D133" s="28" t="s">
        <v>152</v>
      </c>
      <c r="E133" s="29"/>
      <c r="F133" s="29"/>
      <c r="G133" s="29"/>
      <c r="H133" s="29"/>
      <c r="I133" s="29"/>
      <c r="J133" s="30"/>
      <c r="K133" s="31">
        <f>K145+K156+K163+K174</f>
        <v>1787400</v>
      </c>
      <c r="L133" s="32"/>
      <c r="M133" s="32"/>
      <c r="N133" s="32"/>
      <c r="O133" s="33"/>
      <c r="P133" s="31">
        <f>P145+P156+P163+P174</f>
        <v>1787400</v>
      </c>
      <c r="Q133" s="32"/>
      <c r="R133" s="32"/>
      <c r="S133" s="32"/>
      <c r="T133" s="32"/>
      <c r="U133" s="33"/>
      <c r="V133" s="31">
        <f t="shared" si="11"/>
        <v>100</v>
      </c>
      <c r="W133" s="33"/>
      <c r="X133" s="24"/>
      <c r="Y133" s="24"/>
    </row>
    <row r="134" spans="1:26" s="14" customFormat="1" ht="17.25" customHeight="1">
      <c r="A134" s="25"/>
      <c r="B134" s="26"/>
      <c r="C134" s="27"/>
      <c r="D134" s="28" t="s">
        <v>150</v>
      </c>
      <c r="E134" s="29"/>
      <c r="F134" s="29"/>
      <c r="G134" s="29"/>
      <c r="H134" s="29"/>
      <c r="I134" s="29"/>
      <c r="J134" s="30"/>
      <c r="K134" s="31">
        <f>K146+K151+K157+K164</f>
        <v>11562400</v>
      </c>
      <c r="L134" s="32"/>
      <c r="M134" s="32"/>
      <c r="N134" s="32"/>
      <c r="O134" s="33"/>
      <c r="P134" s="31">
        <f>P146+P151+P157+P164</f>
        <v>11562400</v>
      </c>
      <c r="Q134" s="32"/>
      <c r="R134" s="32"/>
      <c r="S134" s="32"/>
      <c r="T134" s="32"/>
      <c r="U134" s="33"/>
      <c r="V134" s="31">
        <f t="shared" si="11"/>
        <v>100</v>
      </c>
      <c r="W134" s="33"/>
      <c r="X134" s="24"/>
      <c r="Y134" s="24"/>
    </row>
    <row r="135" spans="1:26" s="14" customFormat="1" ht="17.25" customHeight="1">
      <c r="A135" s="25"/>
      <c r="B135" s="26"/>
      <c r="C135" s="27"/>
      <c r="D135" s="28" t="s">
        <v>145</v>
      </c>
      <c r="E135" s="29"/>
      <c r="F135" s="29"/>
      <c r="G135" s="29"/>
      <c r="H135" s="29"/>
      <c r="I135" s="29"/>
      <c r="J135" s="30"/>
      <c r="K135" s="31">
        <f>K147+K152+K158+K166+K176+K178+K182+K181</f>
        <v>38307077.889999993</v>
      </c>
      <c r="L135" s="32"/>
      <c r="M135" s="32"/>
      <c r="N135" s="32"/>
      <c r="O135" s="33"/>
      <c r="P135" s="31">
        <f>P147+P152+P158+P166+P176+P178+P181+P182</f>
        <v>36586574.229999997</v>
      </c>
      <c r="Q135" s="32"/>
      <c r="R135" s="32"/>
      <c r="S135" s="32"/>
      <c r="T135" s="32"/>
      <c r="U135" s="33"/>
      <c r="V135" s="31">
        <f t="shared" si="11"/>
        <v>95.508653348761086</v>
      </c>
      <c r="W135" s="33"/>
      <c r="X135" s="24"/>
      <c r="Y135" s="24"/>
    </row>
    <row r="136" spans="1:26" s="15" customFormat="1" ht="17.25" customHeight="1">
      <c r="A136" s="25"/>
      <c r="B136" s="26"/>
      <c r="C136" s="27"/>
      <c r="D136" s="28" t="s">
        <v>159</v>
      </c>
      <c r="E136" s="29"/>
      <c r="F136" s="29"/>
      <c r="G136" s="29"/>
      <c r="H136" s="29"/>
      <c r="I136" s="29"/>
      <c r="J136" s="30"/>
      <c r="K136" s="31">
        <f>K162</f>
        <v>50510</v>
      </c>
      <c r="L136" s="32"/>
      <c r="M136" s="32"/>
      <c r="N136" s="32"/>
      <c r="O136" s="33"/>
      <c r="P136" s="31">
        <f>P162</f>
        <v>50510</v>
      </c>
      <c r="Q136" s="32"/>
      <c r="R136" s="32"/>
      <c r="S136" s="32"/>
      <c r="T136" s="32"/>
      <c r="U136" s="33"/>
      <c r="V136" s="31">
        <f t="shared" ref="V136" si="12">P136/K136*100</f>
        <v>100</v>
      </c>
      <c r="W136" s="33"/>
      <c r="X136" s="24"/>
      <c r="Y136" s="24"/>
    </row>
    <row r="137" spans="1:26" s="14" customFormat="1" ht="17.25" customHeight="1">
      <c r="A137" s="25"/>
      <c r="B137" s="26"/>
      <c r="C137" s="27"/>
      <c r="D137" s="28" t="s">
        <v>160</v>
      </c>
      <c r="E137" s="29"/>
      <c r="F137" s="29"/>
      <c r="G137" s="29"/>
      <c r="H137" s="29"/>
      <c r="I137" s="29"/>
      <c r="J137" s="30"/>
      <c r="K137" s="31">
        <f>K148+K169</f>
        <v>54736.14</v>
      </c>
      <c r="L137" s="32"/>
      <c r="M137" s="32"/>
      <c r="N137" s="32"/>
      <c r="O137" s="33"/>
      <c r="P137" s="31">
        <f>P148+P169</f>
        <v>54736.14</v>
      </c>
      <c r="Q137" s="32"/>
      <c r="R137" s="32"/>
      <c r="S137" s="32"/>
      <c r="T137" s="32"/>
      <c r="U137" s="33"/>
      <c r="V137" s="31">
        <f t="shared" si="11"/>
        <v>100</v>
      </c>
      <c r="W137" s="33"/>
      <c r="X137" s="24"/>
      <c r="Y137" s="24"/>
    </row>
    <row r="138" spans="1:26" s="15" customFormat="1" ht="17.25" customHeight="1">
      <c r="A138" s="25"/>
      <c r="B138" s="26"/>
      <c r="C138" s="27"/>
      <c r="D138" s="28" t="s">
        <v>158</v>
      </c>
      <c r="E138" s="29"/>
      <c r="F138" s="29"/>
      <c r="G138" s="29"/>
      <c r="H138" s="29"/>
      <c r="I138" s="29"/>
      <c r="J138" s="30"/>
      <c r="K138" s="31">
        <f>K165+K175</f>
        <v>5273800</v>
      </c>
      <c r="L138" s="32"/>
      <c r="M138" s="32"/>
      <c r="N138" s="32"/>
      <c r="O138" s="33"/>
      <c r="P138" s="31">
        <f>P165+P175</f>
        <v>5251043.59</v>
      </c>
      <c r="Q138" s="32"/>
      <c r="R138" s="32"/>
      <c r="S138" s="32"/>
      <c r="T138" s="32"/>
      <c r="U138" s="33"/>
      <c r="V138" s="31">
        <f t="shared" ref="V138:V141" si="13">P138/K138*100</f>
        <v>99.568500701581399</v>
      </c>
      <c r="W138" s="33"/>
      <c r="X138" s="24"/>
      <c r="Y138" s="24"/>
    </row>
    <row r="139" spans="1:26" s="15" customFormat="1" ht="17.25" customHeight="1">
      <c r="A139" s="25"/>
      <c r="B139" s="26"/>
      <c r="C139" s="27"/>
      <c r="D139" s="28" t="s">
        <v>157</v>
      </c>
      <c r="E139" s="29"/>
      <c r="F139" s="29"/>
      <c r="G139" s="29"/>
      <c r="H139" s="29"/>
      <c r="I139" s="29"/>
      <c r="J139" s="30"/>
      <c r="K139" s="31">
        <f>K167+K177</f>
        <v>2725404.7699999996</v>
      </c>
      <c r="L139" s="32"/>
      <c r="M139" s="32"/>
      <c r="N139" s="32"/>
      <c r="O139" s="33"/>
      <c r="P139" s="31">
        <f>P167+P177</f>
        <v>2725404.7699999996</v>
      </c>
      <c r="Q139" s="32"/>
      <c r="R139" s="32"/>
      <c r="S139" s="32"/>
      <c r="T139" s="32"/>
      <c r="U139" s="33"/>
      <c r="V139" s="31">
        <f t="shared" si="13"/>
        <v>100</v>
      </c>
      <c r="W139" s="33"/>
      <c r="X139" s="24"/>
      <c r="Y139" s="24"/>
    </row>
    <row r="140" spans="1:26" s="15" customFormat="1" ht="17.25" customHeight="1">
      <c r="A140" s="25"/>
      <c r="B140" s="26"/>
      <c r="C140" s="27"/>
      <c r="D140" s="28" t="s">
        <v>156</v>
      </c>
      <c r="E140" s="29"/>
      <c r="F140" s="29"/>
      <c r="G140" s="29"/>
      <c r="H140" s="29"/>
      <c r="I140" s="29"/>
      <c r="J140" s="30"/>
      <c r="K140" s="31">
        <f>K168</f>
        <v>658902.56999999995</v>
      </c>
      <c r="L140" s="32"/>
      <c r="M140" s="32"/>
      <c r="N140" s="32"/>
      <c r="O140" s="33"/>
      <c r="P140" s="31">
        <f>P168</f>
        <v>658902.56999999995</v>
      </c>
      <c r="Q140" s="32"/>
      <c r="R140" s="32"/>
      <c r="S140" s="32"/>
      <c r="T140" s="32"/>
      <c r="U140" s="33"/>
      <c r="V140" s="31">
        <f t="shared" si="13"/>
        <v>100</v>
      </c>
      <c r="W140" s="33"/>
      <c r="X140" s="24"/>
      <c r="Y140" s="24"/>
    </row>
    <row r="141" spans="1:26" s="15" customFormat="1" ht="17.25" customHeight="1">
      <c r="A141" s="25"/>
      <c r="B141" s="26"/>
      <c r="C141" s="27"/>
      <c r="D141" s="28" t="s">
        <v>155</v>
      </c>
      <c r="E141" s="29"/>
      <c r="F141" s="29"/>
      <c r="G141" s="29"/>
      <c r="H141" s="29"/>
      <c r="I141" s="29"/>
      <c r="J141" s="30"/>
      <c r="K141" s="31">
        <f>K170</f>
        <v>90000</v>
      </c>
      <c r="L141" s="32"/>
      <c r="M141" s="32"/>
      <c r="N141" s="32"/>
      <c r="O141" s="33"/>
      <c r="P141" s="31">
        <f>P170</f>
        <v>90000</v>
      </c>
      <c r="Q141" s="32"/>
      <c r="R141" s="32"/>
      <c r="S141" s="32"/>
      <c r="T141" s="32"/>
      <c r="U141" s="33"/>
      <c r="V141" s="31">
        <f t="shared" si="13"/>
        <v>100</v>
      </c>
      <c r="W141" s="33"/>
      <c r="X141" s="24"/>
      <c r="Y141" s="24"/>
    </row>
    <row r="142" spans="1:26" ht="17.25" customHeight="1">
      <c r="A142" s="42" t="s">
        <v>161</v>
      </c>
      <c r="B142" s="43"/>
      <c r="C142" s="44"/>
      <c r="D142" s="45"/>
      <c r="E142" s="46"/>
      <c r="F142" s="46"/>
      <c r="G142" s="46"/>
      <c r="H142" s="46"/>
      <c r="I142" s="46"/>
      <c r="J142" s="47"/>
      <c r="K142" s="48">
        <f>SUM(K143:O148)</f>
        <v>29787137.310000002</v>
      </c>
      <c r="L142" s="49"/>
      <c r="M142" s="49"/>
      <c r="N142" s="49"/>
      <c r="O142" s="50"/>
      <c r="P142" s="48">
        <f>SUM(P143:U148)</f>
        <v>29344605.990000002</v>
      </c>
      <c r="Q142" s="49"/>
      <c r="R142" s="49"/>
      <c r="S142" s="49"/>
      <c r="T142" s="49"/>
      <c r="U142" s="50"/>
      <c r="V142" s="48">
        <f>P142/K142*100</f>
        <v>98.514354315439917</v>
      </c>
      <c r="W142" s="50"/>
      <c r="X142" s="24"/>
      <c r="Y142" s="24"/>
    </row>
    <row r="143" spans="1:26" ht="17.25" customHeight="1">
      <c r="A143" s="25"/>
      <c r="B143" s="26"/>
      <c r="C143" s="27"/>
      <c r="D143" s="28" t="s">
        <v>151</v>
      </c>
      <c r="E143" s="29"/>
      <c r="F143" s="29"/>
      <c r="G143" s="29"/>
      <c r="H143" s="29"/>
      <c r="I143" s="29"/>
      <c r="J143" s="30"/>
      <c r="K143" s="31">
        <v>4343295.63</v>
      </c>
      <c r="L143" s="32"/>
      <c r="M143" s="32"/>
      <c r="N143" s="32"/>
      <c r="O143" s="33"/>
      <c r="P143" s="31">
        <v>4343295.63</v>
      </c>
      <c r="Q143" s="32"/>
      <c r="R143" s="32"/>
      <c r="S143" s="32"/>
      <c r="T143" s="32"/>
      <c r="U143" s="33"/>
      <c r="V143" s="31">
        <f>P143/K143*100</f>
        <v>100</v>
      </c>
      <c r="W143" s="33"/>
      <c r="X143" s="24"/>
      <c r="Y143" s="24"/>
    </row>
    <row r="144" spans="1:26" ht="17.25" customHeight="1">
      <c r="A144" s="25"/>
      <c r="B144" s="26"/>
      <c r="C144" s="27"/>
      <c r="D144" s="28" t="s">
        <v>153</v>
      </c>
      <c r="E144" s="29"/>
      <c r="F144" s="29"/>
      <c r="G144" s="29"/>
      <c r="H144" s="29"/>
      <c r="I144" s="29"/>
      <c r="J144" s="30"/>
      <c r="K144" s="31">
        <v>2068898.75</v>
      </c>
      <c r="L144" s="32"/>
      <c r="M144" s="32"/>
      <c r="N144" s="32"/>
      <c r="O144" s="33"/>
      <c r="P144" s="31">
        <v>2068898.75</v>
      </c>
      <c r="Q144" s="32"/>
      <c r="R144" s="32"/>
      <c r="S144" s="32"/>
      <c r="T144" s="32"/>
      <c r="U144" s="33"/>
      <c r="V144" s="31">
        <f t="shared" ref="V144:V147" si="14">P144/K144*100</f>
        <v>100</v>
      </c>
      <c r="W144" s="33"/>
      <c r="X144" s="24"/>
      <c r="Y144" s="24"/>
    </row>
    <row r="145" spans="1:26" ht="17.25" customHeight="1">
      <c r="A145" s="25"/>
      <c r="B145" s="26"/>
      <c r="C145" s="27"/>
      <c r="D145" s="28" t="s">
        <v>152</v>
      </c>
      <c r="E145" s="29"/>
      <c r="F145" s="29"/>
      <c r="G145" s="29"/>
      <c r="H145" s="29"/>
      <c r="I145" s="29"/>
      <c r="J145" s="30"/>
      <c r="K145" s="31">
        <v>804109.95</v>
      </c>
      <c r="L145" s="32"/>
      <c r="M145" s="32"/>
      <c r="N145" s="32"/>
      <c r="O145" s="33"/>
      <c r="P145" s="31">
        <v>804109.95</v>
      </c>
      <c r="Q145" s="32"/>
      <c r="R145" s="32"/>
      <c r="S145" s="32"/>
      <c r="T145" s="32"/>
      <c r="U145" s="33"/>
      <c r="V145" s="31">
        <f t="shared" si="14"/>
        <v>100</v>
      </c>
      <c r="W145" s="33"/>
      <c r="X145" s="24"/>
      <c r="Y145" s="24"/>
    </row>
    <row r="146" spans="1:26" ht="17.25" customHeight="1">
      <c r="A146" s="25"/>
      <c r="B146" s="26"/>
      <c r="C146" s="27"/>
      <c r="D146" s="28" t="s">
        <v>150</v>
      </c>
      <c r="E146" s="29"/>
      <c r="F146" s="29"/>
      <c r="G146" s="29"/>
      <c r="H146" s="29"/>
      <c r="I146" s="29"/>
      <c r="J146" s="30"/>
      <c r="K146" s="31">
        <v>7380580.5700000003</v>
      </c>
      <c r="L146" s="32"/>
      <c r="M146" s="32"/>
      <c r="N146" s="32"/>
      <c r="O146" s="33"/>
      <c r="P146" s="31">
        <v>7380580.5700000003</v>
      </c>
      <c r="Q146" s="32"/>
      <c r="R146" s="32"/>
      <c r="S146" s="32"/>
      <c r="T146" s="32"/>
      <c r="U146" s="33"/>
      <c r="V146" s="31">
        <f t="shared" si="14"/>
        <v>100</v>
      </c>
      <c r="W146" s="33"/>
      <c r="X146" s="24"/>
      <c r="Y146" s="24"/>
    </row>
    <row r="147" spans="1:26" ht="17.25" customHeight="1">
      <c r="A147" s="25"/>
      <c r="B147" s="26"/>
      <c r="C147" s="27"/>
      <c r="D147" s="28" t="s">
        <v>145</v>
      </c>
      <c r="E147" s="29"/>
      <c r="F147" s="29"/>
      <c r="G147" s="29"/>
      <c r="H147" s="29"/>
      <c r="I147" s="29"/>
      <c r="J147" s="30"/>
      <c r="K147" s="31">
        <v>15189439.34</v>
      </c>
      <c r="L147" s="32"/>
      <c r="M147" s="32"/>
      <c r="N147" s="32"/>
      <c r="O147" s="33"/>
      <c r="P147" s="31">
        <v>14746908.02</v>
      </c>
      <c r="Q147" s="32"/>
      <c r="R147" s="32"/>
      <c r="S147" s="32"/>
      <c r="T147" s="32"/>
      <c r="U147" s="33"/>
      <c r="V147" s="31">
        <f t="shared" si="14"/>
        <v>97.086585553986609</v>
      </c>
      <c r="W147" s="33"/>
      <c r="X147" s="24"/>
      <c r="Y147" s="24"/>
    </row>
    <row r="148" spans="1:26" ht="17.25" customHeight="1">
      <c r="A148" s="25"/>
      <c r="B148" s="26"/>
      <c r="C148" s="27"/>
      <c r="D148" s="28" t="s">
        <v>160</v>
      </c>
      <c r="E148" s="29"/>
      <c r="F148" s="29"/>
      <c r="G148" s="29"/>
      <c r="H148" s="29"/>
      <c r="I148" s="29"/>
      <c r="J148" s="30"/>
      <c r="K148" s="31">
        <v>813.07</v>
      </c>
      <c r="L148" s="32"/>
      <c r="M148" s="32"/>
      <c r="N148" s="32"/>
      <c r="O148" s="33"/>
      <c r="P148" s="31">
        <v>813.07</v>
      </c>
      <c r="Q148" s="32"/>
      <c r="R148" s="32"/>
      <c r="S148" s="32"/>
      <c r="T148" s="32"/>
      <c r="U148" s="33"/>
      <c r="V148" s="31">
        <f t="shared" ref="V148" si="15">P148/K148*100</f>
        <v>100</v>
      </c>
      <c r="W148" s="33"/>
      <c r="X148" s="24"/>
      <c r="Y148" s="24"/>
    </row>
    <row r="149" spans="1:26" s="15" customFormat="1" ht="48" customHeight="1">
      <c r="A149" s="42" t="s">
        <v>204</v>
      </c>
      <c r="B149" s="43"/>
      <c r="C149" s="44"/>
      <c r="D149" s="45"/>
      <c r="E149" s="46"/>
      <c r="F149" s="46"/>
      <c r="G149" s="46"/>
      <c r="H149" s="46"/>
      <c r="I149" s="46"/>
      <c r="J149" s="47"/>
      <c r="K149" s="48">
        <f>SUM(K150:O152)</f>
        <v>121359</v>
      </c>
      <c r="L149" s="49"/>
      <c r="M149" s="49"/>
      <c r="N149" s="49"/>
      <c r="O149" s="50"/>
      <c r="P149" s="48">
        <f>SUM(P150:U152)</f>
        <v>121359</v>
      </c>
      <c r="Q149" s="49"/>
      <c r="R149" s="49"/>
      <c r="S149" s="49"/>
      <c r="T149" s="49"/>
      <c r="U149" s="50"/>
      <c r="V149" s="48">
        <f>P149/K149*100</f>
        <v>100</v>
      </c>
      <c r="W149" s="50"/>
      <c r="X149" s="160"/>
      <c r="Y149" s="161"/>
    </row>
    <row r="150" spans="1:26" ht="42" customHeight="1">
      <c r="A150" s="25"/>
      <c r="B150" s="26"/>
      <c r="C150" s="27"/>
      <c r="D150" s="28" t="s">
        <v>151</v>
      </c>
      <c r="E150" s="29"/>
      <c r="F150" s="29"/>
      <c r="G150" s="29"/>
      <c r="H150" s="29"/>
      <c r="I150" s="29"/>
      <c r="J150" s="30"/>
      <c r="K150" s="31">
        <v>37562.400000000001</v>
      </c>
      <c r="L150" s="32"/>
      <c r="M150" s="32"/>
      <c r="N150" s="32"/>
      <c r="O150" s="33"/>
      <c r="P150" s="31">
        <v>37562.400000000001</v>
      </c>
      <c r="Q150" s="32"/>
      <c r="R150" s="32"/>
      <c r="S150" s="32"/>
      <c r="T150" s="32"/>
      <c r="U150" s="33"/>
      <c r="V150" s="31">
        <f t="shared" ref="V150" si="16">P150/K150*100</f>
        <v>100</v>
      </c>
      <c r="W150" s="33"/>
      <c r="X150" s="24"/>
      <c r="Y150" s="24"/>
      <c r="Z150" s="16"/>
    </row>
    <row r="151" spans="1:26" ht="17.25" customHeight="1">
      <c r="A151" s="25"/>
      <c r="B151" s="26"/>
      <c r="C151" s="27"/>
      <c r="D151" s="28" t="s">
        <v>150</v>
      </c>
      <c r="E151" s="29"/>
      <c r="F151" s="29"/>
      <c r="G151" s="29"/>
      <c r="H151" s="29"/>
      <c r="I151" s="29"/>
      <c r="J151" s="30"/>
      <c r="K151" s="31">
        <v>29271.599999999999</v>
      </c>
      <c r="L151" s="32"/>
      <c r="M151" s="32"/>
      <c r="N151" s="32"/>
      <c r="O151" s="33"/>
      <c r="P151" s="31">
        <v>29271.599999999999</v>
      </c>
      <c r="Q151" s="32"/>
      <c r="R151" s="32"/>
      <c r="S151" s="32"/>
      <c r="T151" s="32"/>
      <c r="U151" s="33"/>
      <c r="V151" s="31">
        <f t="shared" ref="V151:V182" si="17">P151/K151*100</f>
        <v>100</v>
      </c>
      <c r="W151" s="33"/>
      <c r="X151" s="24"/>
      <c r="Y151" s="24"/>
    </row>
    <row r="152" spans="1:26" ht="17.25" customHeight="1">
      <c r="A152" s="25"/>
      <c r="B152" s="26"/>
      <c r="C152" s="27"/>
      <c r="D152" s="28" t="s">
        <v>145</v>
      </c>
      <c r="E152" s="29"/>
      <c r="F152" s="29"/>
      <c r="G152" s="29"/>
      <c r="H152" s="29"/>
      <c r="I152" s="29"/>
      <c r="J152" s="30"/>
      <c r="K152" s="31">
        <v>54525</v>
      </c>
      <c r="L152" s="32"/>
      <c r="M152" s="32"/>
      <c r="N152" s="32"/>
      <c r="O152" s="33"/>
      <c r="P152" s="31">
        <v>54525</v>
      </c>
      <c r="Q152" s="32"/>
      <c r="R152" s="32"/>
      <c r="S152" s="32"/>
      <c r="T152" s="32"/>
      <c r="U152" s="33"/>
      <c r="V152" s="31">
        <f t="shared" si="17"/>
        <v>100</v>
      </c>
      <c r="W152" s="33"/>
      <c r="X152" s="24"/>
      <c r="Y152" s="24"/>
    </row>
    <row r="153" spans="1:26" s="15" customFormat="1" ht="75.5" customHeight="1">
      <c r="A153" s="42" t="s">
        <v>205</v>
      </c>
      <c r="B153" s="43"/>
      <c r="C153" s="44"/>
      <c r="D153" s="45"/>
      <c r="E153" s="46"/>
      <c r="F153" s="46"/>
      <c r="G153" s="46"/>
      <c r="H153" s="46"/>
      <c r="I153" s="46"/>
      <c r="J153" s="47"/>
      <c r="K153" s="48">
        <f>SUM(K154:O158)</f>
        <v>9585358.8499999996</v>
      </c>
      <c r="L153" s="49"/>
      <c r="M153" s="49"/>
      <c r="N153" s="49"/>
      <c r="O153" s="50"/>
      <c r="P153" s="48">
        <f>SUM(P154:U158)</f>
        <v>9339701.4199999999</v>
      </c>
      <c r="Q153" s="49"/>
      <c r="R153" s="49"/>
      <c r="S153" s="49"/>
      <c r="T153" s="49"/>
      <c r="U153" s="50"/>
      <c r="V153" s="48">
        <f t="shared" ref="V153" si="18">P153/K153*100</f>
        <v>97.437159799186873</v>
      </c>
      <c r="W153" s="50"/>
      <c r="X153" s="24"/>
      <c r="Y153" s="24"/>
    </row>
    <row r="154" spans="1:26" ht="17.25" customHeight="1">
      <c r="A154" s="25"/>
      <c r="B154" s="26"/>
      <c r="C154" s="27"/>
      <c r="D154" s="28" t="s">
        <v>151</v>
      </c>
      <c r="E154" s="29"/>
      <c r="F154" s="29"/>
      <c r="G154" s="29"/>
      <c r="H154" s="29"/>
      <c r="I154" s="29"/>
      <c r="J154" s="30"/>
      <c r="K154" s="31">
        <v>1307632.46</v>
      </c>
      <c r="L154" s="32"/>
      <c r="M154" s="32"/>
      <c r="N154" s="32"/>
      <c r="O154" s="33"/>
      <c r="P154" s="31">
        <v>1307632.46</v>
      </c>
      <c r="Q154" s="32"/>
      <c r="R154" s="32"/>
      <c r="S154" s="32"/>
      <c r="T154" s="32"/>
      <c r="U154" s="33"/>
      <c r="V154" s="31">
        <f t="shared" si="17"/>
        <v>100</v>
      </c>
      <c r="W154" s="33"/>
      <c r="X154" s="24"/>
      <c r="Y154" s="24"/>
      <c r="Z154" s="16"/>
    </row>
    <row r="155" spans="1:26" ht="17.25" customHeight="1">
      <c r="A155" s="25"/>
      <c r="B155" s="26"/>
      <c r="C155" s="27"/>
      <c r="D155" s="28" t="s">
        <v>153</v>
      </c>
      <c r="E155" s="29"/>
      <c r="F155" s="29"/>
      <c r="G155" s="29"/>
      <c r="H155" s="29"/>
      <c r="I155" s="29"/>
      <c r="J155" s="30"/>
      <c r="K155" s="31">
        <v>624065.86</v>
      </c>
      <c r="L155" s="32"/>
      <c r="M155" s="32"/>
      <c r="N155" s="32"/>
      <c r="O155" s="33"/>
      <c r="P155" s="31">
        <v>624065.86</v>
      </c>
      <c r="Q155" s="32"/>
      <c r="R155" s="32"/>
      <c r="S155" s="32"/>
      <c r="T155" s="32"/>
      <c r="U155" s="33"/>
      <c r="V155" s="31">
        <f t="shared" si="17"/>
        <v>100</v>
      </c>
      <c r="W155" s="33"/>
      <c r="X155" s="24"/>
      <c r="Y155" s="24"/>
    </row>
    <row r="156" spans="1:26" ht="17.25" customHeight="1">
      <c r="A156" s="25"/>
      <c r="B156" s="26"/>
      <c r="C156" s="27"/>
      <c r="D156" s="28" t="s">
        <v>152</v>
      </c>
      <c r="E156" s="29"/>
      <c r="F156" s="29"/>
      <c r="G156" s="29"/>
      <c r="H156" s="29"/>
      <c r="I156" s="29"/>
      <c r="J156" s="30"/>
      <c r="K156" s="31">
        <v>242841.09</v>
      </c>
      <c r="L156" s="32"/>
      <c r="M156" s="32"/>
      <c r="N156" s="32"/>
      <c r="O156" s="33"/>
      <c r="P156" s="31">
        <v>242841.09</v>
      </c>
      <c r="Q156" s="32"/>
      <c r="R156" s="32"/>
      <c r="S156" s="32"/>
      <c r="T156" s="32"/>
      <c r="U156" s="33"/>
      <c r="V156" s="31">
        <f t="shared" ref="V156:V181" si="19">P156/K156*100</f>
        <v>100</v>
      </c>
      <c r="W156" s="33"/>
      <c r="X156" s="24"/>
      <c r="Y156" s="24"/>
    </row>
    <row r="157" spans="1:26" ht="17.25" customHeight="1">
      <c r="A157" s="25"/>
      <c r="B157" s="26"/>
      <c r="C157" s="27"/>
      <c r="D157" s="28" t="s">
        <v>150</v>
      </c>
      <c r="E157" s="29"/>
      <c r="F157" s="29"/>
      <c r="G157" s="29"/>
      <c r="H157" s="29"/>
      <c r="I157" s="29"/>
      <c r="J157" s="30"/>
      <c r="K157" s="31">
        <v>2200716.9700000002</v>
      </c>
      <c r="L157" s="32"/>
      <c r="M157" s="32"/>
      <c r="N157" s="32"/>
      <c r="O157" s="33"/>
      <c r="P157" s="31">
        <v>2200716.9700000002</v>
      </c>
      <c r="Q157" s="32"/>
      <c r="R157" s="32"/>
      <c r="S157" s="32"/>
      <c r="T157" s="32"/>
      <c r="U157" s="33"/>
      <c r="V157" s="31">
        <f t="shared" si="19"/>
        <v>100</v>
      </c>
      <c r="W157" s="33"/>
      <c r="X157" s="24"/>
      <c r="Y157" s="24"/>
    </row>
    <row r="158" spans="1:26" ht="17.25" customHeight="1">
      <c r="A158" s="25"/>
      <c r="B158" s="26"/>
      <c r="C158" s="27"/>
      <c r="D158" s="28" t="s">
        <v>145</v>
      </c>
      <c r="E158" s="29"/>
      <c r="F158" s="29"/>
      <c r="G158" s="29"/>
      <c r="H158" s="29"/>
      <c r="I158" s="29"/>
      <c r="J158" s="30"/>
      <c r="K158" s="31">
        <v>5210102.47</v>
      </c>
      <c r="L158" s="32"/>
      <c r="M158" s="32"/>
      <c r="N158" s="32"/>
      <c r="O158" s="33"/>
      <c r="P158" s="31">
        <v>4964445.04</v>
      </c>
      <c r="Q158" s="32"/>
      <c r="R158" s="32"/>
      <c r="S158" s="32"/>
      <c r="T158" s="32"/>
      <c r="U158" s="33"/>
      <c r="V158" s="31">
        <f t="shared" si="19"/>
        <v>95.284978915203567</v>
      </c>
      <c r="W158" s="33"/>
      <c r="X158" s="24"/>
      <c r="Y158" s="24"/>
    </row>
    <row r="159" spans="1:26" s="15" customFormat="1" ht="35.25" customHeight="1">
      <c r="A159" s="42" t="s">
        <v>206</v>
      </c>
      <c r="B159" s="43"/>
      <c r="C159" s="44"/>
      <c r="D159" s="45"/>
      <c r="E159" s="46"/>
      <c r="F159" s="46"/>
      <c r="G159" s="46"/>
      <c r="H159" s="46"/>
      <c r="I159" s="46"/>
      <c r="J159" s="47"/>
      <c r="K159" s="48">
        <f>SUM(K160:O170)</f>
        <v>28484137.98</v>
      </c>
      <c r="L159" s="49"/>
      <c r="M159" s="49"/>
      <c r="N159" s="49"/>
      <c r="O159" s="50"/>
      <c r="P159" s="48">
        <f>SUM(P160:U170)</f>
        <v>27464945.719999999</v>
      </c>
      <c r="Q159" s="49"/>
      <c r="R159" s="49"/>
      <c r="S159" s="49"/>
      <c r="T159" s="49"/>
      <c r="U159" s="50"/>
      <c r="V159" s="48">
        <f t="shared" ref="V159" si="20">P159/K159*100</f>
        <v>96.421895369571573</v>
      </c>
      <c r="W159" s="50"/>
      <c r="X159" s="24"/>
      <c r="Y159" s="24"/>
    </row>
    <row r="160" spans="1:26" ht="17.25" customHeight="1">
      <c r="A160" s="25"/>
      <c r="B160" s="26"/>
      <c r="C160" s="27"/>
      <c r="D160" s="28" t="s">
        <v>151</v>
      </c>
      <c r="E160" s="29"/>
      <c r="F160" s="29"/>
      <c r="G160" s="29"/>
      <c r="H160" s="29"/>
      <c r="I160" s="29"/>
      <c r="J160" s="30"/>
      <c r="K160" s="31">
        <v>1903517.51</v>
      </c>
      <c r="L160" s="32"/>
      <c r="M160" s="32"/>
      <c r="N160" s="32"/>
      <c r="O160" s="33"/>
      <c r="P160" s="31">
        <v>1903517.51</v>
      </c>
      <c r="Q160" s="32"/>
      <c r="R160" s="32"/>
      <c r="S160" s="32"/>
      <c r="T160" s="32"/>
      <c r="U160" s="33"/>
      <c r="V160" s="31">
        <f t="shared" si="19"/>
        <v>100</v>
      </c>
      <c r="W160" s="33"/>
      <c r="X160" s="24"/>
      <c r="Y160" s="24"/>
      <c r="Z160" s="16"/>
    </row>
    <row r="161" spans="1:26" ht="17.25" customHeight="1">
      <c r="A161" s="25"/>
      <c r="B161" s="26"/>
      <c r="C161" s="27"/>
      <c r="D161" s="28" t="s">
        <v>153</v>
      </c>
      <c r="E161" s="29"/>
      <c r="F161" s="29"/>
      <c r="G161" s="29"/>
      <c r="H161" s="29"/>
      <c r="I161" s="29"/>
      <c r="J161" s="30"/>
      <c r="K161" s="31">
        <v>3696777.52</v>
      </c>
      <c r="L161" s="32"/>
      <c r="M161" s="32"/>
      <c r="N161" s="32"/>
      <c r="O161" s="33"/>
      <c r="P161" s="31">
        <v>3696777.52</v>
      </c>
      <c r="Q161" s="32"/>
      <c r="R161" s="32"/>
      <c r="S161" s="32"/>
      <c r="T161" s="32"/>
      <c r="U161" s="33"/>
      <c r="V161" s="31">
        <f t="shared" si="19"/>
        <v>100</v>
      </c>
      <c r="W161" s="33"/>
      <c r="X161" s="24"/>
      <c r="Y161" s="24"/>
    </row>
    <row r="162" spans="1:26" ht="17.25" customHeight="1">
      <c r="A162" s="25"/>
      <c r="B162" s="26"/>
      <c r="C162" s="27"/>
      <c r="D162" s="28" t="s">
        <v>159</v>
      </c>
      <c r="E162" s="29"/>
      <c r="F162" s="29"/>
      <c r="G162" s="29"/>
      <c r="H162" s="29"/>
      <c r="I162" s="29"/>
      <c r="J162" s="30"/>
      <c r="K162" s="31">
        <v>50510</v>
      </c>
      <c r="L162" s="32"/>
      <c r="M162" s="32"/>
      <c r="N162" s="32"/>
      <c r="O162" s="33"/>
      <c r="P162" s="31">
        <v>50510</v>
      </c>
      <c r="Q162" s="32"/>
      <c r="R162" s="32"/>
      <c r="S162" s="32"/>
      <c r="T162" s="32"/>
      <c r="U162" s="33"/>
      <c r="V162" s="31">
        <f t="shared" si="19"/>
        <v>100</v>
      </c>
      <c r="W162" s="33"/>
      <c r="X162" s="24"/>
      <c r="Y162" s="24"/>
    </row>
    <row r="163" spans="1:26" ht="17.25" customHeight="1">
      <c r="A163" s="25"/>
      <c r="B163" s="26"/>
      <c r="C163" s="27"/>
      <c r="D163" s="28" t="s">
        <v>152</v>
      </c>
      <c r="E163" s="29"/>
      <c r="F163" s="29"/>
      <c r="G163" s="29"/>
      <c r="H163" s="29"/>
      <c r="I163" s="29"/>
      <c r="J163" s="30"/>
      <c r="K163" s="31">
        <v>568528.41</v>
      </c>
      <c r="L163" s="32"/>
      <c r="M163" s="32"/>
      <c r="N163" s="32"/>
      <c r="O163" s="33"/>
      <c r="P163" s="31">
        <v>568528.41</v>
      </c>
      <c r="Q163" s="32"/>
      <c r="R163" s="32"/>
      <c r="S163" s="32"/>
      <c r="T163" s="32"/>
      <c r="U163" s="33"/>
      <c r="V163" s="31">
        <f t="shared" si="19"/>
        <v>100</v>
      </c>
      <c r="W163" s="33"/>
      <c r="X163" s="24"/>
      <c r="Y163" s="24"/>
    </row>
    <row r="164" spans="1:26" ht="17.25" customHeight="1">
      <c r="A164" s="25"/>
      <c r="B164" s="26"/>
      <c r="C164" s="27"/>
      <c r="D164" s="28" t="s">
        <v>150</v>
      </c>
      <c r="E164" s="29"/>
      <c r="F164" s="29"/>
      <c r="G164" s="29"/>
      <c r="H164" s="29"/>
      <c r="I164" s="29"/>
      <c r="J164" s="30"/>
      <c r="K164" s="31">
        <v>1951830.86</v>
      </c>
      <c r="L164" s="32"/>
      <c r="M164" s="32"/>
      <c r="N164" s="32"/>
      <c r="O164" s="33"/>
      <c r="P164" s="31">
        <v>1951830.86</v>
      </c>
      <c r="Q164" s="32"/>
      <c r="R164" s="32"/>
      <c r="S164" s="32"/>
      <c r="T164" s="32"/>
      <c r="U164" s="33"/>
      <c r="V164" s="31">
        <f t="shared" si="19"/>
        <v>100</v>
      </c>
      <c r="W164" s="33"/>
      <c r="X164" s="24"/>
      <c r="Y164" s="24"/>
    </row>
    <row r="165" spans="1:26" ht="17.25" customHeight="1">
      <c r="A165" s="25"/>
      <c r="B165" s="26"/>
      <c r="C165" s="27"/>
      <c r="D165" s="28" t="s">
        <v>158</v>
      </c>
      <c r="E165" s="29"/>
      <c r="F165" s="29"/>
      <c r="G165" s="29"/>
      <c r="H165" s="29"/>
      <c r="I165" s="29"/>
      <c r="J165" s="30"/>
      <c r="K165" s="31">
        <f>3249872.79+22756.41</f>
        <v>3272629.2</v>
      </c>
      <c r="L165" s="32"/>
      <c r="M165" s="32"/>
      <c r="N165" s="32"/>
      <c r="O165" s="33"/>
      <c r="P165" s="31">
        <v>3249872.79</v>
      </c>
      <c r="Q165" s="32"/>
      <c r="R165" s="32"/>
      <c r="S165" s="32"/>
      <c r="T165" s="32"/>
      <c r="U165" s="33"/>
      <c r="V165" s="31">
        <f t="shared" si="19"/>
        <v>99.304644412510896</v>
      </c>
      <c r="W165" s="33"/>
      <c r="X165" s="24"/>
      <c r="Y165" s="24"/>
    </row>
    <row r="166" spans="1:26" ht="17.25" customHeight="1">
      <c r="A166" s="25"/>
      <c r="B166" s="26"/>
      <c r="C166" s="27"/>
      <c r="D166" s="28" t="s">
        <v>145</v>
      </c>
      <c r="E166" s="29"/>
      <c r="F166" s="29"/>
      <c r="G166" s="29"/>
      <c r="H166" s="29"/>
      <c r="I166" s="29"/>
      <c r="J166" s="30"/>
      <c r="K166" s="31">
        <v>15055643.710000001</v>
      </c>
      <c r="L166" s="32"/>
      <c r="M166" s="32"/>
      <c r="N166" s="32"/>
      <c r="O166" s="33"/>
      <c r="P166" s="31">
        <v>14059207.859999999</v>
      </c>
      <c r="Q166" s="32"/>
      <c r="R166" s="32"/>
      <c r="S166" s="32"/>
      <c r="T166" s="32"/>
      <c r="U166" s="33"/>
      <c r="V166" s="31">
        <f t="shared" si="19"/>
        <v>93.381645652665341</v>
      </c>
      <c r="W166" s="33"/>
      <c r="X166" s="24"/>
      <c r="Y166" s="24"/>
    </row>
    <row r="167" spans="1:26" ht="17.25" customHeight="1">
      <c r="A167" s="25"/>
      <c r="B167" s="26"/>
      <c r="C167" s="27"/>
      <c r="D167" s="28" t="s">
        <v>157</v>
      </c>
      <c r="E167" s="29"/>
      <c r="F167" s="29"/>
      <c r="G167" s="29"/>
      <c r="H167" s="29"/>
      <c r="I167" s="29"/>
      <c r="J167" s="30"/>
      <c r="K167" s="31">
        <v>1181875.1299999999</v>
      </c>
      <c r="L167" s="32"/>
      <c r="M167" s="32"/>
      <c r="N167" s="32"/>
      <c r="O167" s="33"/>
      <c r="P167" s="31">
        <v>1181875.1299999999</v>
      </c>
      <c r="Q167" s="32"/>
      <c r="R167" s="32"/>
      <c r="S167" s="32"/>
      <c r="T167" s="32"/>
      <c r="U167" s="33"/>
      <c r="V167" s="31">
        <f t="shared" si="19"/>
        <v>100</v>
      </c>
      <c r="W167" s="33"/>
      <c r="X167" s="24"/>
      <c r="Y167" s="24"/>
    </row>
    <row r="168" spans="1:26" ht="17.25" customHeight="1">
      <c r="A168" s="25"/>
      <c r="B168" s="26"/>
      <c r="C168" s="27"/>
      <c r="D168" s="28" t="s">
        <v>156</v>
      </c>
      <c r="E168" s="29"/>
      <c r="F168" s="29"/>
      <c r="G168" s="29"/>
      <c r="H168" s="29"/>
      <c r="I168" s="29"/>
      <c r="J168" s="30"/>
      <c r="K168" s="31">
        <v>658902.56999999995</v>
      </c>
      <c r="L168" s="32"/>
      <c r="M168" s="32"/>
      <c r="N168" s="32"/>
      <c r="O168" s="33"/>
      <c r="P168" s="31">
        <v>658902.56999999995</v>
      </c>
      <c r="Q168" s="32"/>
      <c r="R168" s="32"/>
      <c r="S168" s="32"/>
      <c r="T168" s="32"/>
      <c r="U168" s="33"/>
      <c r="V168" s="31">
        <f t="shared" si="19"/>
        <v>100</v>
      </c>
      <c r="W168" s="33"/>
      <c r="X168" s="24"/>
      <c r="Y168" s="24"/>
    </row>
    <row r="169" spans="1:26" ht="17.25" customHeight="1">
      <c r="A169" s="25"/>
      <c r="B169" s="26"/>
      <c r="C169" s="27"/>
      <c r="D169" s="28" t="s">
        <v>160</v>
      </c>
      <c r="E169" s="29"/>
      <c r="F169" s="29"/>
      <c r="G169" s="29"/>
      <c r="H169" s="29"/>
      <c r="I169" s="29"/>
      <c r="J169" s="30"/>
      <c r="K169" s="31">
        <v>53923.07</v>
      </c>
      <c r="L169" s="32"/>
      <c r="M169" s="32"/>
      <c r="N169" s="32"/>
      <c r="O169" s="33"/>
      <c r="P169" s="31">
        <v>53923.07</v>
      </c>
      <c r="Q169" s="32"/>
      <c r="R169" s="32"/>
      <c r="S169" s="32"/>
      <c r="T169" s="32"/>
      <c r="U169" s="33"/>
      <c r="V169" s="31">
        <f t="shared" si="19"/>
        <v>100</v>
      </c>
      <c r="W169" s="33"/>
      <c r="X169" s="24"/>
      <c r="Y169" s="24"/>
    </row>
    <row r="170" spans="1:26" ht="17.25" customHeight="1">
      <c r="A170" s="25"/>
      <c r="B170" s="26"/>
      <c r="C170" s="27"/>
      <c r="D170" s="28" t="s">
        <v>155</v>
      </c>
      <c r="E170" s="29"/>
      <c r="F170" s="29"/>
      <c r="G170" s="29"/>
      <c r="H170" s="29"/>
      <c r="I170" s="29"/>
      <c r="J170" s="30"/>
      <c r="K170" s="31">
        <v>90000</v>
      </c>
      <c r="L170" s="32"/>
      <c r="M170" s="32"/>
      <c r="N170" s="32"/>
      <c r="O170" s="33"/>
      <c r="P170" s="31">
        <v>90000</v>
      </c>
      <c r="Q170" s="32"/>
      <c r="R170" s="32"/>
      <c r="S170" s="32"/>
      <c r="T170" s="32"/>
      <c r="U170" s="33"/>
      <c r="V170" s="31">
        <f t="shared" ref="V170:V171" si="21">P170/K170*100</f>
        <v>100</v>
      </c>
      <c r="W170" s="33"/>
      <c r="X170" s="24"/>
      <c r="Y170" s="24"/>
    </row>
    <row r="171" spans="1:26" s="15" customFormat="1" ht="37.75" customHeight="1">
      <c r="A171" s="42" t="s">
        <v>207</v>
      </c>
      <c r="B171" s="43"/>
      <c r="C171" s="44"/>
      <c r="D171" s="45"/>
      <c r="E171" s="46"/>
      <c r="F171" s="46"/>
      <c r="G171" s="46"/>
      <c r="H171" s="46"/>
      <c r="I171" s="46"/>
      <c r="J171" s="47"/>
      <c r="K171" s="48">
        <f>SUM(K172:O177)</f>
        <v>9388217.4199999999</v>
      </c>
      <c r="L171" s="49"/>
      <c r="M171" s="49"/>
      <c r="N171" s="49"/>
      <c r="O171" s="50"/>
      <c r="P171" s="48">
        <f>SUM(P172:U177)</f>
        <v>9352338.3600000013</v>
      </c>
      <c r="Q171" s="49"/>
      <c r="R171" s="49"/>
      <c r="S171" s="49"/>
      <c r="T171" s="49"/>
      <c r="U171" s="50"/>
      <c r="V171" s="48">
        <f t="shared" si="21"/>
        <v>99.617828833793681</v>
      </c>
      <c r="W171" s="50"/>
      <c r="X171" s="24"/>
      <c r="Y171" s="24"/>
    </row>
    <row r="172" spans="1:26" ht="17.25" customHeight="1">
      <c r="A172" s="25"/>
      <c r="B172" s="26"/>
      <c r="C172" s="27"/>
      <c r="D172" s="28" t="s">
        <v>151</v>
      </c>
      <c r="E172" s="29"/>
      <c r="F172" s="29"/>
      <c r="G172" s="29"/>
      <c r="H172" s="29"/>
      <c r="I172" s="29"/>
      <c r="J172" s="30"/>
      <c r="K172" s="31">
        <v>2367484.02</v>
      </c>
      <c r="L172" s="32"/>
      <c r="M172" s="32"/>
      <c r="N172" s="32"/>
      <c r="O172" s="33"/>
      <c r="P172" s="31">
        <v>2367484.02</v>
      </c>
      <c r="Q172" s="32"/>
      <c r="R172" s="32"/>
      <c r="S172" s="32"/>
      <c r="T172" s="32"/>
      <c r="U172" s="33"/>
      <c r="V172" s="31">
        <f t="shared" si="19"/>
        <v>100</v>
      </c>
      <c r="W172" s="33"/>
      <c r="X172" s="24"/>
      <c r="Y172" s="24"/>
      <c r="Z172" s="16"/>
    </row>
    <row r="173" spans="1:26" ht="17.25" customHeight="1">
      <c r="A173" s="25"/>
      <c r="B173" s="26"/>
      <c r="C173" s="27"/>
      <c r="D173" s="28" t="s">
        <v>153</v>
      </c>
      <c r="E173" s="29"/>
      <c r="F173" s="29"/>
      <c r="G173" s="29"/>
      <c r="H173" s="29"/>
      <c r="I173" s="29"/>
      <c r="J173" s="30"/>
      <c r="K173" s="31">
        <v>584057.87</v>
      </c>
      <c r="L173" s="32"/>
      <c r="M173" s="32"/>
      <c r="N173" s="32"/>
      <c r="O173" s="33"/>
      <c r="P173" s="31">
        <v>584057.87</v>
      </c>
      <c r="Q173" s="32"/>
      <c r="R173" s="32"/>
      <c r="S173" s="32"/>
      <c r="T173" s="32"/>
      <c r="U173" s="33"/>
      <c r="V173" s="31">
        <f t="shared" si="19"/>
        <v>100</v>
      </c>
      <c r="W173" s="33"/>
      <c r="X173" s="24"/>
      <c r="Y173" s="24"/>
    </row>
    <row r="174" spans="1:26" ht="17.25" customHeight="1">
      <c r="A174" s="25"/>
      <c r="B174" s="26"/>
      <c r="C174" s="27"/>
      <c r="D174" s="28" t="s">
        <v>152</v>
      </c>
      <c r="E174" s="29"/>
      <c r="F174" s="29"/>
      <c r="G174" s="29"/>
      <c r="H174" s="29"/>
      <c r="I174" s="29"/>
      <c r="J174" s="30"/>
      <c r="K174" s="31">
        <v>171920.55</v>
      </c>
      <c r="L174" s="32"/>
      <c r="M174" s="32"/>
      <c r="N174" s="32"/>
      <c r="O174" s="33"/>
      <c r="P174" s="31">
        <v>171920.55</v>
      </c>
      <c r="Q174" s="32"/>
      <c r="R174" s="32"/>
      <c r="S174" s="32"/>
      <c r="T174" s="32"/>
      <c r="U174" s="33"/>
      <c r="V174" s="31">
        <f t="shared" si="19"/>
        <v>100</v>
      </c>
      <c r="W174" s="33"/>
      <c r="X174" s="24"/>
      <c r="Y174" s="24"/>
    </row>
    <row r="175" spans="1:26" ht="17.25" customHeight="1">
      <c r="A175" s="25"/>
      <c r="B175" s="26"/>
      <c r="C175" s="27"/>
      <c r="D175" s="28" t="s">
        <v>158</v>
      </c>
      <c r="E175" s="29"/>
      <c r="F175" s="29"/>
      <c r="G175" s="29"/>
      <c r="H175" s="29"/>
      <c r="I175" s="29"/>
      <c r="J175" s="30"/>
      <c r="K175" s="31">
        <v>2001170.8</v>
      </c>
      <c r="L175" s="32"/>
      <c r="M175" s="32"/>
      <c r="N175" s="32"/>
      <c r="O175" s="33"/>
      <c r="P175" s="31">
        <v>2001170.8</v>
      </c>
      <c r="Q175" s="32"/>
      <c r="R175" s="32"/>
      <c r="S175" s="32"/>
      <c r="T175" s="32"/>
      <c r="U175" s="33"/>
      <c r="V175" s="31">
        <f t="shared" si="19"/>
        <v>100</v>
      </c>
      <c r="W175" s="33"/>
      <c r="X175" s="24"/>
      <c r="Y175" s="24"/>
    </row>
    <row r="176" spans="1:26" ht="17.25" customHeight="1">
      <c r="A176" s="25"/>
      <c r="B176" s="26"/>
      <c r="C176" s="27"/>
      <c r="D176" s="28" t="s">
        <v>145</v>
      </c>
      <c r="E176" s="29"/>
      <c r="F176" s="29"/>
      <c r="G176" s="29"/>
      <c r="H176" s="29"/>
      <c r="I176" s="29"/>
      <c r="J176" s="30"/>
      <c r="K176" s="31">
        <v>2720054.54</v>
      </c>
      <c r="L176" s="32"/>
      <c r="M176" s="32"/>
      <c r="N176" s="32"/>
      <c r="O176" s="33"/>
      <c r="P176" s="31">
        <v>2684175.48</v>
      </c>
      <c r="Q176" s="32"/>
      <c r="R176" s="32"/>
      <c r="S176" s="32"/>
      <c r="T176" s="32"/>
      <c r="U176" s="33"/>
      <c r="V176" s="31">
        <f t="shared" si="19"/>
        <v>98.68094336079011</v>
      </c>
      <c r="W176" s="33"/>
      <c r="X176" s="24"/>
      <c r="Y176" s="24"/>
    </row>
    <row r="177" spans="1:26" ht="17.25" customHeight="1">
      <c r="A177" s="25"/>
      <c r="B177" s="26"/>
      <c r="C177" s="27"/>
      <c r="D177" s="28" t="s">
        <v>157</v>
      </c>
      <c r="E177" s="29"/>
      <c r="F177" s="29"/>
      <c r="G177" s="29"/>
      <c r="H177" s="29"/>
      <c r="I177" s="29"/>
      <c r="J177" s="30"/>
      <c r="K177" s="31">
        <v>1543529.64</v>
      </c>
      <c r="L177" s="32"/>
      <c r="M177" s="32"/>
      <c r="N177" s="32"/>
      <c r="O177" s="33"/>
      <c r="P177" s="31">
        <v>1543529.64</v>
      </c>
      <c r="Q177" s="32"/>
      <c r="R177" s="32"/>
      <c r="S177" s="32"/>
      <c r="T177" s="32"/>
      <c r="U177" s="33"/>
      <c r="V177" s="31">
        <f t="shared" si="19"/>
        <v>100</v>
      </c>
      <c r="W177" s="33"/>
      <c r="X177" s="24"/>
      <c r="Y177" s="24"/>
    </row>
    <row r="178" spans="1:26" ht="61.5" customHeight="1">
      <c r="A178" s="42" t="s">
        <v>162</v>
      </c>
      <c r="B178" s="43"/>
      <c r="C178" s="44"/>
      <c r="D178" s="45" t="s">
        <v>145</v>
      </c>
      <c r="E178" s="46"/>
      <c r="F178" s="46"/>
      <c r="G178" s="46"/>
      <c r="H178" s="46"/>
      <c r="I178" s="46"/>
      <c r="J178" s="47"/>
      <c r="K178" s="48">
        <v>10164</v>
      </c>
      <c r="L178" s="49"/>
      <c r="M178" s="49"/>
      <c r="N178" s="49"/>
      <c r="O178" s="50"/>
      <c r="P178" s="48">
        <v>10164</v>
      </c>
      <c r="Q178" s="49"/>
      <c r="R178" s="49"/>
      <c r="S178" s="49"/>
      <c r="T178" s="49"/>
      <c r="U178" s="50"/>
      <c r="V178" s="48">
        <f t="shared" si="19"/>
        <v>100</v>
      </c>
      <c r="W178" s="50"/>
      <c r="X178" s="24"/>
      <c r="Y178" s="24"/>
    </row>
    <row r="179" spans="1:26" s="15" customFormat="1" ht="76.5" customHeight="1">
      <c r="A179" s="42" t="s">
        <v>208</v>
      </c>
      <c r="B179" s="43"/>
      <c r="C179" s="44"/>
      <c r="D179" s="45"/>
      <c r="E179" s="46"/>
      <c r="F179" s="46"/>
      <c r="G179" s="46"/>
      <c r="H179" s="46"/>
      <c r="I179" s="46"/>
      <c r="J179" s="47"/>
      <c r="K179" s="48">
        <f>SUM(K180:O181)</f>
        <v>57670</v>
      </c>
      <c r="L179" s="49"/>
      <c r="M179" s="49"/>
      <c r="N179" s="49"/>
      <c r="O179" s="50"/>
      <c r="P179" s="48">
        <f>SUM(P180:U181)</f>
        <v>57670</v>
      </c>
      <c r="Q179" s="49"/>
      <c r="R179" s="49"/>
      <c r="S179" s="49"/>
      <c r="T179" s="49"/>
      <c r="U179" s="50"/>
      <c r="V179" s="48">
        <f t="shared" ref="V179" si="22">P179/K179*100</f>
        <v>100</v>
      </c>
      <c r="W179" s="50"/>
      <c r="X179" s="24"/>
      <c r="Y179" s="24"/>
    </row>
    <row r="180" spans="1:26" ht="17.25" customHeight="1">
      <c r="A180" s="25"/>
      <c r="B180" s="26"/>
      <c r="C180" s="27"/>
      <c r="D180" s="28" t="s">
        <v>151</v>
      </c>
      <c r="E180" s="29"/>
      <c r="F180" s="29"/>
      <c r="G180" s="29"/>
      <c r="H180" s="29"/>
      <c r="I180" s="29"/>
      <c r="J180" s="30"/>
      <c r="K180" s="31">
        <v>14798</v>
      </c>
      <c r="L180" s="32"/>
      <c r="M180" s="32"/>
      <c r="N180" s="32"/>
      <c r="O180" s="33"/>
      <c r="P180" s="31">
        <v>14798</v>
      </c>
      <c r="Q180" s="32"/>
      <c r="R180" s="32"/>
      <c r="S180" s="32"/>
      <c r="T180" s="32"/>
      <c r="U180" s="33"/>
      <c r="V180" s="31">
        <f t="shared" si="19"/>
        <v>100</v>
      </c>
      <c r="W180" s="33"/>
      <c r="X180" s="24"/>
      <c r="Y180" s="24"/>
      <c r="Z180" s="16"/>
    </row>
    <row r="181" spans="1:26" ht="17.25" customHeight="1">
      <c r="A181" s="25"/>
      <c r="B181" s="26"/>
      <c r="C181" s="27"/>
      <c r="D181" s="28" t="s">
        <v>145</v>
      </c>
      <c r="E181" s="29"/>
      <c r="F181" s="29"/>
      <c r="G181" s="29"/>
      <c r="H181" s="29"/>
      <c r="I181" s="29"/>
      <c r="J181" s="30"/>
      <c r="K181" s="31">
        <v>42872</v>
      </c>
      <c r="L181" s="32"/>
      <c r="M181" s="32"/>
      <c r="N181" s="32"/>
      <c r="O181" s="33"/>
      <c r="P181" s="31">
        <v>42872</v>
      </c>
      <c r="Q181" s="32"/>
      <c r="R181" s="32"/>
      <c r="S181" s="32"/>
      <c r="T181" s="32"/>
      <c r="U181" s="33"/>
      <c r="V181" s="31">
        <f t="shared" si="19"/>
        <v>100</v>
      </c>
      <c r="W181" s="33"/>
      <c r="X181" s="24"/>
      <c r="Y181" s="24"/>
    </row>
    <row r="182" spans="1:26" ht="55.75" customHeight="1">
      <c r="A182" s="42" t="s">
        <v>209</v>
      </c>
      <c r="B182" s="43"/>
      <c r="C182" s="44"/>
      <c r="D182" s="45" t="s">
        <v>145</v>
      </c>
      <c r="E182" s="46"/>
      <c r="F182" s="46"/>
      <c r="G182" s="46"/>
      <c r="H182" s="46"/>
      <c r="I182" s="46"/>
      <c r="J182" s="47"/>
      <c r="K182" s="48">
        <v>24276.83</v>
      </c>
      <c r="L182" s="49"/>
      <c r="M182" s="49"/>
      <c r="N182" s="49"/>
      <c r="O182" s="50"/>
      <c r="P182" s="48">
        <v>24276.83</v>
      </c>
      <c r="Q182" s="49"/>
      <c r="R182" s="49"/>
      <c r="S182" s="49"/>
      <c r="T182" s="49"/>
      <c r="U182" s="50"/>
      <c r="V182" s="48">
        <f t="shared" si="17"/>
        <v>100</v>
      </c>
      <c r="W182" s="50"/>
      <c r="X182" s="24"/>
      <c r="Y182" s="24"/>
    </row>
    <row r="183" spans="1:26" ht="29.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6" ht="63.5" customHeight="1">
      <c r="A184" s="114" t="s">
        <v>76</v>
      </c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</row>
    <row r="185" spans="1:26" ht="34.5" customHeight="1">
      <c r="A185" s="115" t="s">
        <v>10</v>
      </c>
      <c r="B185" s="116"/>
      <c r="C185" s="116"/>
      <c r="D185" s="117"/>
      <c r="E185" s="55" t="s">
        <v>77</v>
      </c>
      <c r="F185" s="56"/>
      <c r="G185" s="56"/>
      <c r="H185" s="56"/>
      <c r="I185" s="56"/>
      <c r="J185" s="56"/>
      <c r="K185" s="56"/>
      <c r="L185" s="56"/>
      <c r="M185" s="56"/>
      <c r="N185" s="57"/>
      <c r="O185" s="55" t="s">
        <v>78</v>
      </c>
      <c r="P185" s="56"/>
      <c r="Q185" s="56"/>
      <c r="R185" s="56"/>
      <c r="S185" s="56"/>
      <c r="T185" s="56"/>
      <c r="U185" s="56"/>
      <c r="V185" s="56"/>
      <c r="W185" s="57"/>
      <c r="X185" s="64"/>
      <c r="Y185" s="64"/>
    </row>
    <row r="186" spans="1:26" ht="33.75" customHeight="1">
      <c r="A186" s="118"/>
      <c r="B186" s="119"/>
      <c r="C186" s="119"/>
      <c r="D186" s="120"/>
      <c r="E186" s="121" t="s">
        <v>79</v>
      </c>
      <c r="F186" s="122"/>
      <c r="G186" s="122"/>
      <c r="H186" s="123"/>
      <c r="I186" s="121" t="s">
        <v>80</v>
      </c>
      <c r="J186" s="122"/>
      <c r="K186" s="122"/>
      <c r="L186" s="122"/>
      <c r="M186" s="122"/>
      <c r="N186" s="123"/>
      <c r="O186" s="121" t="s">
        <v>79</v>
      </c>
      <c r="P186" s="122"/>
      <c r="Q186" s="122"/>
      <c r="R186" s="122"/>
      <c r="S186" s="122"/>
      <c r="T186" s="123"/>
      <c r="U186" s="121" t="s">
        <v>80</v>
      </c>
      <c r="V186" s="122"/>
      <c r="W186" s="123"/>
      <c r="X186" s="64"/>
      <c r="Y186" s="64"/>
    </row>
    <row r="187" spans="1:26" ht="17.25" customHeight="1">
      <c r="A187" s="36">
        <v>1</v>
      </c>
      <c r="B187" s="37"/>
      <c r="C187" s="37"/>
      <c r="D187" s="38"/>
      <c r="E187" s="36">
        <v>2</v>
      </c>
      <c r="F187" s="37"/>
      <c r="G187" s="37"/>
      <c r="H187" s="38"/>
      <c r="I187" s="36">
        <v>3</v>
      </c>
      <c r="J187" s="37"/>
      <c r="K187" s="37"/>
      <c r="L187" s="37"/>
      <c r="M187" s="37"/>
      <c r="N187" s="38"/>
      <c r="O187" s="36">
        <v>4</v>
      </c>
      <c r="P187" s="37"/>
      <c r="Q187" s="37"/>
      <c r="R187" s="37"/>
      <c r="S187" s="37"/>
      <c r="T187" s="38"/>
      <c r="U187" s="36">
        <v>5</v>
      </c>
      <c r="V187" s="37"/>
      <c r="W187" s="38"/>
      <c r="X187" s="24"/>
      <c r="Y187" s="24"/>
    </row>
    <row r="188" spans="1:26" ht="96" customHeight="1">
      <c r="A188" s="77" t="s">
        <v>81</v>
      </c>
      <c r="B188" s="78"/>
      <c r="C188" s="78"/>
      <c r="D188" s="79"/>
      <c r="E188" s="104">
        <v>288881153.58999997</v>
      </c>
      <c r="F188" s="105"/>
      <c r="G188" s="105"/>
      <c r="H188" s="106"/>
      <c r="I188" s="104">
        <v>516782.25</v>
      </c>
      <c r="J188" s="105"/>
      <c r="K188" s="105"/>
      <c r="L188" s="105"/>
      <c r="M188" s="105"/>
      <c r="N188" s="106"/>
      <c r="O188" s="104">
        <v>288881153.58999997</v>
      </c>
      <c r="P188" s="105"/>
      <c r="Q188" s="105"/>
      <c r="R188" s="105"/>
      <c r="S188" s="105"/>
      <c r="T188" s="106"/>
      <c r="U188" s="104">
        <v>113600.92</v>
      </c>
      <c r="V188" s="105"/>
      <c r="W188" s="106"/>
      <c r="X188" s="72"/>
      <c r="Y188" s="72"/>
    </row>
    <row r="189" spans="1:26" ht="34.5" customHeight="1">
      <c r="A189" s="77" t="s">
        <v>82</v>
      </c>
      <c r="B189" s="78"/>
      <c r="C189" s="78"/>
      <c r="D189" s="79"/>
      <c r="E189" s="104" t="s">
        <v>109</v>
      </c>
      <c r="F189" s="105"/>
      <c r="G189" s="105"/>
      <c r="H189" s="106"/>
      <c r="I189" s="104" t="s">
        <v>109</v>
      </c>
      <c r="J189" s="105"/>
      <c r="K189" s="105"/>
      <c r="L189" s="105"/>
      <c r="M189" s="105"/>
      <c r="N189" s="106"/>
      <c r="O189" s="104" t="s">
        <v>109</v>
      </c>
      <c r="P189" s="105"/>
      <c r="Q189" s="105"/>
      <c r="R189" s="105"/>
      <c r="S189" s="105"/>
      <c r="T189" s="106"/>
      <c r="U189" s="104" t="s">
        <v>109</v>
      </c>
      <c r="V189" s="105"/>
      <c r="W189" s="106"/>
      <c r="X189" s="64"/>
      <c r="Y189" s="64"/>
    </row>
    <row r="190" spans="1:26" ht="49.5" customHeight="1">
      <c r="A190" s="77" t="s">
        <v>83</v>
      </c>
      <c r="B190" s="78"/>
      <c r="C190" s="78"/>
      <c r="D190" s="79"/>
      <c r="E190" s="104" t="s">
        <v>109</v>
      </c>
      <c r="F190" s="105"/>
      <c r="G190" s="105"/>
      <c r="H190" s="106"/>
      <c r="I190" s="104" t="s">
        <v>109</v>
      </c>
      <c r="J190" s="105"/>
      <c r="K190" s="105"/>
      <c r="L190" s="105"/>
      <c r="M190" s="105"/>
      <c r="N190" s="106"/>
      <c r="O190" s="104" t="s">
        <v>109</v>
      </c>
      <c r="P190" s="105"/>
      <c r="Q190" s="105"/>
      <c r="R190" s="105"/>
      <c r="S190" s="105"/>
      <c r="T190" s="106"/>
      <c r="U190" s="104" t="s">
        <v>109</v>
      </c>
      <c r="V190" s="105"/>
      <c r="W190" s="106"/>
      <c r="X190" s="64"/>
      <c r="Y190" s="64"/>
    </row>
    <row r="191" spans="1:26" ht="69" customHeight="1">
      <c r="A191" s="77" t="s">
        <v>84</v>
      </c>
      <c r="B191" s="78"/>
      <c r="C191" s="78"/>
      <c r="D191" s="79"/>
      <c r="E191" s="104">
        <v>57001414.5</v>
      </c>
      <c r="F191" s="105"/>
      <c r="G191" s="105"/>
      <c r="H191" s="106"/>
      <c r="I191" s="104">
        <v>15100534.35</v>
      </c>
      <c r="J191" s="105"/>
      <c r="K191" s="105"/>
      <c r="L191" s="105"/>
      <c r="M191" s="105"/>
      <c r="N191" s="106"/>
      <c r="O191" s="104">
        <v>56124997.770000003</v>
      </c>
      <c r="P191" s="105"/>
      <c r="Q191" s="105"/>
      <c r="R191" s="105"/>
      <c r="S191" s="105"/>
      <c r="T191" s="106"/>
      <c r="U191" s="104">
        <v>12614756.48</v>
      </c>
      <c r="V191" s="105"/>
      <c r="W191" s="106"/>
      <c r="X191" s="72"/>
      <c r="Y191" s="72"/>
    </row>
    <row r="192" spans="1:26" ht="36.75" customHeight="1">
      <c r="A192" s="83" t="s">
        <v>85</v>
      </c>
      <c r="B192" s="84"/>
      <c r="C192" s="84"/>
      <c r="D192" s="85"/>
      <c r="E192" s="104" t="s">
        <v>109</v>
      </c>
      <c r="F192" s="105"/>
      <c r="G192" s="105"/>
      <c r="H192" s="106"/>
      <c r="I192" s="104" t="s">
        <v>109</v>
      </c>
      <c r="J192" s="105"/>
      <c r="K192" s="105"/>
      <c r="L192" s="105"/>
      <c r="M192" s="105"/>
      <c r="N192" s="106"/>
      <c r="O192" s="104" t="s">
        <v>109</v>
      </c>
      <c r="P192" s="105"/>
      <c r="Q192" s="105"/>
      <c r="R192" s="105"/>
      <c r="S192" s="105"/>
      <c r="T192" s="106"/>
      <c r="U192" s="104" t="s">
        <v>109</v>
      </c>
      <c r="V192" s="105"/>
      <c r="W192" s="106"/>
      <c r="X192" s="64"/>
      <c r="Y192" s="64"/>
    </row>
    <row r="193" spans="1:25" ht="36.75" customHeight="1">
      <c r="A193" s="77" t="s">
        <v>86</v>
      </c>
      <c r="B193" s="78"/>
      <c r="C193" s="78"/>
      <c r="D193" s="79"/>
      <c r="E193" s="104" t="s">
        <v>109</v>
      </c>
      <c r="F193" s="105"/>
      <c r="G193" s="105"/>
      <c r="H193" s="106"/>
      <c r="I193" s="104" t="s">
        <v>109</v>
      </c>
      <c r="J193" s="105"/>
      <c r="K193" s="105"/>
      <c r="L193" s="105"/>
      <c r="M193" s="105"/>
      <c r="N193" s="106"/>
      <c r="O193" s="104" t="s">
        <v>109</v>
      </c>
      <c r="P193" s="105"/>
      <c r="Q193" s="105"/>
      <c r="R193" s="105"/>
      <c r="S193" s="105"/>
      <c r="T193" s="106"/>
      <c r="U193" s="104" t="s">
        <v>109</v>
      </c>
      <c r="V193" s="105"/>
      <c r="W193" s="106"/>
      <c r="X193" s="64"/>
      <c r="Y193" s="64"/>
    </row>
    <row r="194" spans="1:25" ht="37.25" customHeight="1">
      <c r="A194" s="107" t="s">
        <v>87</v>
      </c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</row>
    <row r="195" spans="1:25" ht="17.25" customHeight="1">
      <c r="A195" s="58" t="s">
        <v>10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60"/>
      <c r="O195" s="100" t="s">
        <v>88</v>
      </c>
      <c r="P195" s="101"/>
      <c r="Q195" s="101"/>
      <c r="R195" s="101"/>
      <c r="S195" s="101"/>
      <c r="T195" s="101"/>
      <c r="U195" s="101"/>
      <c r="V195" s="101"/>
      <c r="W195" s="102"/>
      <c r="X195" s="24"/>
      <c r="Y195" s="24"/>
    </row>
    <row r="196" spans="1:25" ht="18" customHeight="1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3"/>
      <c r="O196" s="108" t="s">
        <v>89</v>
      </c>
      <c r="P196" s="109"/>
      <c r="Q196" s="109"/>
      <c r="R196" s="109"/>
      <c r="S196" s="109"/>
      <c r="T196" s="110"/>
      <c r="U196" s="111" t="s">
        <v>90</v>
      </c>
      <c r="V196" s="112"/>
      <c r="W196" s="113"/>
      <c r="X196" s="24"/>
      <c r="Y196" s="24"/>
    </row>
    <row r="197" spans="1:25" ht="17.25" customHeight="1">
      <c r="A197" s="36">
        <v>1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8"/>
      <c r="O197" s="36">
        <v>4</v>
      </c>
      <c r="P197" s="37"/>
      <c r="Q197" s="37"/>
      <c r="R197" s="37"/>
      <c r="S197" s="37"/>
      <c r="T197" s="38"/>
      <c r="U197" s="36">
        <v>5</v>
      </c>
      <c r="V197" s="37"/>
      <c r="W197" s="38"/>
      <c r="X197" s="24"/>
      <c r="Y197" s="24"/>
    </row>
    <row r="198" spans="1:25" ht="62.25" customHeight="1">
      <c r="A198" s="77" t="s">
        <v>91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  <c r="O198" s="103" t="s">
        <v>109</v>
      </c>
      <c r="P198" s="56"/>
      <c r="Q198" s="56"/>
      <c r="R198" s="56"/>
      <c r="S198" s="56"/>
      <c r="T198" s="57"/>
      <c r="U198" s="103" t="s">
        <v>109</v>
      </c>
      <c r="V198" s="56"/>
      <c r="W198" s="57"/>
      <c r="X198" s="72"/>
      <c r="Y198" s="72"/>
    </row>
    <row r="199" spans="1:25" ht="64.5" customHeight="1">
      <c r="A199" s="77" t="s">
        <v>92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9"/>
      <c r="O199" s="103" t="s">
        <v>109</v>
      </c>
      <c r="P199" s="56"/>
      <c r="Q199" s="56"/>
      <c r="R199" s="56"/>
      <c r="S199" s="56"/>
      <c r="T199" s="57"/>
      <c r="U199" s="103" t="s">
        <v>109</v>
      </c>
      <c r="V199" s="56"/>
      <c r="W199" s="57"/>
      <c r="X199" s="72"/>
      <c r="Y199" s="72"/>
    </row>
    <row r="200" spans="1:25" ht="54" customHeight="1">
      <c r="A200" s="77" t="s">
        <v>93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9"/>
      <c r="O200" s="93">
        <v>31312367.100000001</v>
      </c>
      <c r="P200" s="94"/>
      <c r="Q200" s="94"/>
      <c r="R200" s="94"/>
      <c r="S200" s="94"/>
      <c r="T200" s="95"/>
      <c r="U200" s="93">
        <v>7472620.4800000004</v>
      </c>
      <c r="V200" s="94"/>
      <c r="W200" s="95"/>
      <c r="X200" s="64"/>
      <c r="Y200" s="64"/>
    </row>
    <row r="201" spans="1:25" ht="27.5" customHeight="1">
      <c r="A201" s="96" t="s">
        <v>94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spans="1:25" ht="34.5" customHeight="1">
      <c r="A202" s="97" t="s">
        <v>10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9"/>
      <c r="M202" s="100" t="s">
        <v>95</v>
      </c>
      <c r="N202" s="101"/>
      <c r="O202" s="101"/>
      <c r="P202" s="101"/>
      <c r="Q202" s="101"/>
      <c r="R202" s="101"/>
      <c r="S202" s="102"/>
      <c r="T202" s="100" t="s">
        <v>96</v>
      </c>
      <c r="U202" s="101"/>
      <c r="V202" s="101"/>
      <c r="W202" s="102"/>
      <c r="X202" s="64"/>
      <c r="Y202" s="64"/>
    </row>
    <row r="203" spans="1:25" ht="17.25" customHeight="1">
      <c r="A203" s="36">
        <v>1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8"/>
      <c r="M203" s="36">
        <v>2</v>
      </c>
      <c r="N203" s="37"/>
      <c r="O203" s="37"/>
      <c r="P203" s="37"/>
      <c r="Q203" s="37"/>
      <c r="R203" s="37"/>
      <c r="S203" s="38"/>
      <c r="T203" s="36">
        <v>3</v>
      </c>
      <c r="U203" s="37"/>
      <c r="V203" s="37"/>
      <c r="W203" s="38"/>
      <c r="X203" s="24"/>
      <c r="Y203" s="24"/>
    </row>
    <row r="204" spans="1:25" ht="34.5" customHeight="1">
      <c r="A204" s="77" t="s">
        <v>97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9"/>
      <c r="M204" s="90">
        <v>29</v>
      </c>
      <c r="N204" s="91"/>
      <c r="O204" s="91"/>
      <c r="P204" s="91"/>
      <c r="Q204" s="91"/>
      <c r="R204" s="91"/>
      <c r="S204" s="92"/>
      <c r="T204" s="90">
        <v>29</v>
      </c>
      <c r="U204" s="91"/>
      <c r="V204" s="91"/>
      <c r="W204" s="92"/>
      <c r="X204" s="64"/>
      <c r="Y204" s="64"/>
    </row>
    <row r="205" spans="1:25" ht="54.75" customHeight="1">
      <c r="A205" s="77" t="s">
        <v>98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9"/>
      <c r="M205" s="90">
        <v>15049.55</v>
      </c>
      <c r="N205" s="91"/>
      <c r="O205" s="91"/>
      <c r="P205" s="91"/>
      <c r="Q205" s="91"/>
      <c r="R205" s="91"/>
      <c r="S205" s="92"/>
      <c r="T205" s="90">
        <v>15049.55</v>
      </c>
      <c r="U205" s="91"/>
      <c r="V205" s="91"/>
      <c r="W205" s="92"/>
      <c r="X205" s="64"/>
      <c r="Y205" s="64"/>
    </row>
    <row r="206" spans="1:25" ht="17.25" customHeight="1">
      <c r="A206" s="87" t="s">
        <v>99</v>
      </c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9"/>
      <c r="M206" s="80" t="s">
        <v>109</v>
      </c>
      <c r="N206" s="81"/>
      <c r="O206" s="81"/>
      <c r="P206" s="81"/>
      <c r="Q206" s="81"/>
      <c r="R206" s="81"/>
      <c r="S206" s="82"/>
      <c r="T206" s="80" t="s">
        <v>109</v>
      </c>
      <c r="U206" s="81"/>
      <c r="V206" s="81"/>
      <c r="W206" s="82"/>
      <c r="X206" s="24"/>
      <c r="Y206" s="24"/>
    </row>
    <row r="207" spans="1:25" ht="17.25" customHeight="1">
      <c r="A207" s="87" t="s">
        <v>100</v>
      </c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9"/>
      <c r="M207" s="80" t="s">
        <v>109</v>
      </c>
      <c r="N207" s="81"/>
      <c r="O207" s="81"/>
      <c r="P207" s="81"/>
      <c r="Q207" s="81"/>
      <c r="R207" s="81"/>
      <c r="S207" s="82"/>
      <c r="T207" s="80" t="s">
        <v>109</v>
      </c>
      <c r="U207" s="81"/>
      <c r="V207" s="81"/>
      <c r="W207" s="82"/>
      <c r="X207" s="24"/>
      <c r="Y207" s="24"/>
    </row>
    <row r="208" spans="1:25" ht="34.5" customHeight="1">
      <c r="A208" s="77" t="s">
        <v>101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9"/>
      <c r="M208" s="80" t="s">
        <v>109</v>
      </c>
      <c r="N208" s="81"/>
      <c r="O208" s="81"/>
      <c r="P208" s="81"/>
      <c r="Q208" s="81"/>
      <c r="R208" s="81"/>
      <c r="S208" s="82"/>
      <c r="T208" s="80" t="s">
        <v>109</v>
      </c>
      <c r="U208" s="81"/>
      <c r="V208" s="81"/>
      <c r="W208" s="82"/>
      <c r="X208" s="64"/>
      <c r="Y208" s="64"/>
    </row>
    <row r="209" spans="1:25" ht="34.5" customHeight="1">
      <c r="A209" s="77" t="s">
        <v>102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9"/>
      <c r="M209" s="80" t="s">
        <v>109</v>
      </c>
      <c r="N209" s="81"/>
      <c r="O209" s="81"/>
      <c r="P209" s="81"/>
      <c r="Q209" s="81"/>
      <c r="R209" s="81"/>
      <c r="S209" s="82"/>
      <c r="T209" s="80" t="s">
        <v>109</v>
      </c>
      <c r="U209" s="81"/>
      <c r="V209" s="81"/>
      <c r="W209" s="82"/>
      <c r="X209" s="64"/>
      <c r="Y209" s="64"/>
    </row>
    <row r="210" spans="1:25" ht="17.25" customHeight="1">
      <c r="A210" s="83" t="s">
        <v>103</v>
      </c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5"/>
      <c r="M210" s="80" t="s">
        <v>109</v>
      </c>
      <c r="N210" s="81"/>
      <c r="O210" s="81"/>
      <c r="P210" s="81"/>
      <c r="Q210" s="81"/>
      <c r="R210" s="81"/>
      <c r="S210" s="82"/>
      <c r="T210" s="80" t="s">
        <v>109</v>
      </c>
      <c r="U210" s="81"/>
      <c r="V210" s="81"/>
      <c r="W210" s="82"/>
      <c r="X210" s="24"/>
      <c r="Y210" s="24"/>
    </row>
    <row r="211" spans="1:25" ht="41.25" customHeight="1">
      <c r="A211" s="86" t="s">
        <v>104</v>
      </c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</row>
    <row r="212" spans="1:25" ht="226.5" customHeight="1">
      <c r="A212" s="68" t="s">
        <v>154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1:25" ht="50.25" customHeight="1">
      <c r="A213" s="68" t="s">
        <v>225</v>
      </c>
      <c r="B213" s="72"/>
      <c r="C213" s="72"/>
      <c r="D213" s="72"/>
      <c r="E213" s="72"/>
      <c r="F213" s="72"/>
      <c r="G213" s="75" t="s">
        <v>227</v>
      </c>
      <c r="H213" s="76"/>
      <c r="I213" s="76"/>
      <c r="J213" s="76"/>
      <c r="K213" s="76"/>
      <c r="L213" s="76"/>
      <c r="M213" s="76"/>
      <c r="N213" s="76"/>
      <c r="O213" s="76"/>
      <c r="P213" s="76"/>
      <c r="Q213" s="75" t="s">
        <v>228</v>
      </c>
      <c r="R213" s="76"/>
      <c r="S213" s="76"/>
      <c r="T213" s="76"/>
      <c r="U213" s="76"/>
      <c r="V213" s="76"/>
      <c r="W213" s="76"/>
      <c r="X213" s="76"/>
      <c r="Y213" s="76"/>
    </row>
    <row r="214" spans="1:25" ht="14.25" customHeight="1">
      <c r="A214" s="24"/>
      <c r="B214" s="24"/>
      <c r="C214" s="24"/>
      <c r="D214" s="24"/>
      <c r="E214" s="24"/>
      <c r="F214" s="24"/>
      <c r="G214" s="71" t="s">
        <v>105</v>
      </c>
      <c r="H214" s="71"/>
      <c r="I214" s="71"/>
      <c r="J214" s="71"/>
      <c r="K214" s="71"/>
      <c r="L214" s="71"/>
      <c r="M214" s="71"/>
      <c r="N214" s="71"/>
      <c r="O214" s="71"/>
      <c r="P214" s="71"/>
      <c r="Q214" s="71" t="s">
        <v>106</v>
      </c>
      <c r="R214" s="71"/>
      <c r="S214" s="71"/>
      <c r="T214" s="71"/>
      <c r="U214" s="71"/>
      <c r="V214" s="71"/>
      <c r="W214" s="71"/>
      <c r="X214" s="24"/>
      <c r="Y214" s="24"/>
    </row>
    <row r="215" spans="1:25" ht="17.25" customHeight="1">
      <c r="A215" s="68" t="s">
        <v>226</v>
      </c>
      <c r="B215" s="69"/>
      <c r="C215" s="69"/>
      <c r="D215" s="69"/>
      <c r="E215" s="69"/>
      <c r="F215" s="69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 t="s">
        <v>229</v>
      </c>
      <c r="R215" s="70"/>
      <c r="S215" s="70"/>
      <c r="T215" s="70"/>
      <c r="U215" s="70"/>
      <c r="V215" s="70"/>
      <c r="W215" s="70"/>
      <c r="X215" s="70"/>
      <c r="Y215" s="70"/>
    </row>
    <row r="216" spans="1:25" ht="45" customHeight="1">
      <c r="A216" s="64"/>
      <c r="B216" s="64"/>
      <c r="C216" s="64"/>
      <c r="D216" s="64"/>
      <c r="E216" s="64"/>
      <c r="F216" s="64"/>
      <c r="G216" s="71" t="s">
        <v>105</v>
      </c>
      <c r="H216" s="71"/>
      <c r="I216" s="71"/>
      <c r="J216" s="71"/>
      <c r="K216" s="71"/>
      <c r="L216" s="71"/>
      <c r="M216" s="71"/>
      <c r="N216" s="71"/>
      <c r="O216" s="71"/>
      <c r="P216" s="71"/>
      <c r="Q216" s="71" t="s">
        <v>106</v>
      </c>
      <c r="R216" s="71"/>
      <c r="S216" s="71"/>
      <c r="T216" s="71"/>
      <c r="U216" s="71"/>
      <c r="V216" s="71"/>
      <c r="W216" s="71"/>
      <c r="X216" s="64"/>
      <c r="Y216" s="64"/>
    </row>
    <row r="217" spans="1:25" ht="87" customHeight="1">
      <c r="A217" s="72" t="s">
        <v>107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</sheetData>
  <mergeCells count="930">
    <mergeCell ref="K141:O141"/>
    <mergeCell ref="P141:U141"/>
    <mergeCell ref="V141:W141"/>
    <mergeCell ref="X141:Y141"/>
    <mergeCell ref="X138:Y138"/>
    <mergeCell ref="A139:C139"/>
    <mergeCell ref="D139:J139"/>
    <mergeCell ref="K139:O139"/>
    <mergeCell ref="P139:U139"/>
    <mergeCell ref="V139:W139"/>
    <mergeCell ref="X139:Y139"/>
    <mergeCell ref="A140:C140"/>
    <mergeCell ref="D140:J140"/>
    <mergeCell ref="K140:O140"/>
    <mergeCell ref="P140:U140"/>
    <mergeCell ref="V140:W140"/>
    <mergeCell ref="X140:Y140"/>
    <mergeCell ref="A138:C138"/>
    <mergeCell ref="D138:J138"/>
    <mergeCell ref="K138:O138"/>
    <mergeCell ref="P138:U138"/>
    <mergeCell ref="V138:W138"/>
    <mergeCell ref="A141:C141"/>
    <mergeCell ref="X159:Y159"/>
    <mergeCell ref="A171:C171"/>
    <mergeCell ref="D171:J171"/>
    <mergeCell ref="K171:O171"/>
    <mergeCell ref="P171:U171"/>
    <mergeCell ref="V171:W171"/>
    <mergeCell ref="X171:Y171"/>
    <mergeCell ref="A160:C160"/>
    <mergeCell ref="D160:J160"/>
    <mergeCell ref="K160:O160"/>
    <mergeCell ref="P160:U160"/>
    <mergeCell ref="V160:W160"/>
    <mergeCell ref="X160:Y160"/>
    <mergeCell ref="A161:C161"/>
    <mergeCell ref="D161:J161"/>
    <mergeCell ref="K161:O161"/>
    <mergeCell ref="P161:U161"/>
    <mergeCell ref="V161:W161"/>
    <mergeCell ref="X161:Y161"/>
    <mergeCell ref="A162:C162"/>
    <mergeCell ref="D162:J162"/>
    <mergeCell ref="K162:O162"/>
    <mergeCell ref="P162:U162"/>
    <mergeCell ref="V162:W162"/>
    <mergeCell ref="A149:C149"/>
    <mergeCell ref="D149:J149"/>
    <mergeCell ref="K149:O149"/>
    <mergeCell ref="P149:U149"/>
    <mergeCell ref="V149:W149"/>
    <mergeCell ref="X149:Y149"/>
    <mergeCell ref="A153:C153"/>
    <mergeCell ref="D153:J153"/>
    <mergeCell ref="K153:O153"/>
    <mergeCell ref="P153:U153"/>
    <mergeCell ref="V153:W153"/>
    <mergeCell ref="X153:Y153"/>
    <mergeCell ref="A150:C150"/>
    <mergeCell ref="D150:J150"/>
    <mergeCell ref="K150:O150"/>
    <mergeCell ref="P150:U150"/>
    <mergeCell ref="V150:W150"/>
    <mergeCell ref="X150:Y150"/>
    <mergeCell ref="A151:C151"/>
    <mergeCell ref="D151:J151"/>
    <mergeCell ref="K151:O151"/>
    <mergeCell ref="P151:U151"/>
    <mergeCell ref="V151:W151"/>
    <mergeCell ref="X151:Y151"/>
    <mergeCell ref="A144:C144"/>
    <mergeCell ref="D144:J144"/>
    <mergeCell ref="K144:O144"/>
    <mergeCell ref="P144:U144"/>
    <mergeCell ref="V144:W144"/>
    <mergeCell ref="X144:Y144"/>
    <mergeCell ref="A108:C108"/>
    <mergeCell ref="D108:J108"/>
    <mergeCell ref="K108:O108"/>
    <mergeCell ref="P108:U108"/>
    <mergeCell ref="V108:W108"/>
    <mergeCell ref="A130:C130"/>
    <mergeCell ref="D130:J130"/>
    <mergeCell ref="K130:O130"/>
    <mergeCell ref="P130:U130"/>
    <mergeCell ref="V130:W130"/>
    <mergeCell ref="A122:C122"/>
    <mergeCell ref="D122:J122"/>
    <mergeCell ref="K122:O122"/>
    <mergeCell ref="P122:U122"/>
    <mergeCell ref="V122:W122"/>
    <mergeCell ref="X122:Y122"/>
    <mergeCell ref="A123:C123"/>
    <mergeCell ref="D141:J141"/>
    <mergeCell ref="X110:Y110"/>
    <mergeCell ref="X123:Y123"/>
    <mergeCell ref="X116:Y116"/>
    <mergeCell ref="A120:C120"/>
    <mergeCell ref="D120:J120"/>
    <mergeCell ref="K120:O120"/>
    <mergeCell ref="P120:U120"/>
    <mergeCell ref="V120:W120"/>
    <mergeCell ref="X120:Y120"/>
    <mergeCell ref="A121:C121"/>
    <mergeCell ref="D121:J121"/>
    <mergeCell ref="K121:O121"/>
    <mergeCell ref="P121:U121"/>
    <mergeCell ref="V121:W121"/>
    <mergeCell ref="X121:Y121"/>
    <mergeCell ref="A119:C119"/>
    <mergeCell ref="D119:J119"/>
    <mergeCell ref="K119:O119"/>
    <mergeCell ref="P119:U119"/>
    <mergeCell ref="V119:W119"/>
    <mergeCell ref="X119:Y119"/>
    <mergeCell ref="X117:Y117"/>
    <mergeCell ref="A118:C118"/>
    <mergeCell ref="D118:J118"/>
    <mergeCell ref="A109:C109"/>
    <mergeCell ref="D109:J109"/>
    <mergeCell ref="K109:O109"/>
    <mergeCell ref="P109:U109"/>
    <mergeCell ref="V109:W109"/>
    <mergeCell ref="A116:C116"/>
    <mergeCell ref="D116:J116"/>
    <mergeCell ref="K116:O116"/>
    <mergeCell ref="P116:U116"/>
    <mergeCell ref="V116:W116"/>
    <mergeCell ref="A115:C115"/>
    <mergeCell ref="D115:J115"/>
    <mergeCell ref="K115:O115"/>
    <mergeCell ref="P115:U115"/>
    <mergeCell ref="V115:W115"/>
    <mergeCell ref="A110:C110"/>
    <mergeCell ref="D110:J110"/>
    <mergeCell ref="A114:C114"/>
    <mergeCell ref="D114:J114"/>
    <mergeCell ref="K114:O114"/>
    <mergeCell ref="A1:Y1"/>
    <mergeCell ref="A2:Y2"/>
    <mergeCell ref="A3:Y3"/>
    <mergeCell ref="A4:Y4"/>
    <mergeCell ref="A5:Y5"/>
    <mergeCell ref="A6:I6"/>
    <mergeCell ref="J6:W6"/>
    <mergeCell ref="X6:Y6"/>
    <mergeCell ref="A7:I7"/>
    <mergeCell ref="J7:W7"/>
    <mergeCell ref="X7:Y7"/>
    <mergeCell ref="A8:I8"/>
    <mergeCell ref="J8:W8"/>
    <mergeCell ref="X8:Y8"/>
    <mergeCell ref="A9:I9"/>
    <mergeCell ref="J9:W9"/>
    <mergeCell ref="X9:Y9"/>
    <mergeCell ref="A10:I10"/>
    <mergeCell ref="J10:W10"/>
    <mergeCell ref="X10:Y10"/>
    <mergeCell ref="A11:I11"/>
    <mergeCell ref="J11:W11"/>
    <mergeCell ref="X11:Y11"/>
    <mergeCell ref="A12:Y12"/>
    <mergeCell ref="A13:W13"/>
    <mergeCell ref="X13:Y13"/>
    <mergeCell ref="B14:W14"/>
    <mergeCell ref="X14:Y14"/>
    <mergeCell ref="A15:W15"/>
    <mergeCell ref="X15:Y15"/>
    <mergeCell ref="B16:W16"/>
    <mergeCell ref="X16:Y16"/>
    <mergeCell ref="A17:W17"/>
    <mergeCell ref="X17:Y17"/>
    <mergeCell ref="A28:W28"/>
    <mergeCell ref="X28:Y28"/>
    <mergeCell ref="B29:W29"/>
    <mergeCell ref="X29:Y29"/>
    <mergeCell ref="B18:W18"/>
    <mergeCell ref="X18:Y18"/>
    <mergeCell ref="B19:W19"/>
    <mergeCell ref="X19:Y19"/>
    <mergeCell ref="B20:W20"/>
    <mergeCell ref="X20:Y20"/>
    <mergeCell ref="B21:W21"/>
    <mergeCell ref="X21:Y21"/>
    <mergeCell ref="B22:W22"/>
    <mergeCell ref="X22:Y22"/>
    <mergeCell ref="B23:W23"/>
    <mergeCell ref="X23:Y23"/>
    <mergeCell ref="B24:W24"/>
    <mergeCell ref="X24:Y24"/>
    <mergeCell ref="B25:W25"/>
    <mergeCell ref="X25:Y25"/>
    <mergeCell ref="B27:W27"/>
    <mergeCell ref="X27:Y27"/>
    <mergeCell ref="B26:W26"/>
    <mergeCell ref="X26:Y26"/>
    <mergeCell ref="A30:Y30"/>
    <mergeCell ref="A31:R31"/>
    <mergeCell ref="S31:W31"/>
    <mergeCell ref="X31:Y31"/>
    <mergeCell ref="A32:R32"/>
    <mergeCell ref="S32:W32"/>
    <mergeCell ref="X32:Y32"/>
    <mergeCell ref="A33:R33"/>
    <mergeCell ref="S33:W33"/>
    <mergeCell ref="X33:Y33"/>
    <mergeCell ref="A34:R34"/>
    <mergeCell ref="S34:W34"/>
    <mergeCell ref="X34:Y34"/>
    <mergeCell ref="A35:R35"/>
    <mergeCell ref="S35:W35"/>
    <mergeCell ref="X35:Y35"/>
    <mergeCell ref="A36:R36"/>
    <mergeCell ref="S36:W36"/>
    <mergeCell ref="X36:Y36"/>
    <mergeCell ref="A37:R37"/>
    <mergeCell ref="S37:W37"/>
    <mergeCell ref="X37:Y37"/>
    <mergeCell ref="A38:R38"/>
    <mergeCell ref="S38:W38"/>
    <mergeCell ref="X38:Y38"/>
    <mergeCell ref="A39:R39"/>
    <mergeCell ref="S39:W39"/>
    <mergeCell ref="X39:Y39"/>
    <mergeCell ref="A40:R40"/>
    <mergeCell ref="S40:W40"/>
    <mergeCell ref="X40:Y40"/>
    <mergeCell ref="A41:R41"/>
    <mergeCell ref="S41:W41"/>
    <mergeCell ref="X41:Y41"/>
    <mergeCell ref="A42:R42"/>
    <mergeCell ref="S42:W42"/>
    <mergeCell ref="X42:Y42"/>
    <mergeCell ref="A43:R43"/>
    <mergeCell ref="S43:W43"/>
    <mergeCell ref="X43:Y43"/>
    <mergeCell ref="A44:R44"/>
    <mergeCell ref="S44:W44"/>
    <mergeCell ref="X44:Y44"/>
    <mergeCell ref="A45:R45"/>
    <mergeCell ref="S45:W45"/>
    <mergeCell ref="X45:Y45"/>
    <mergeCell ref="A46:R46"/>
    <mergeCell ref="S46:W46"/>
    <mergeCell ref="X46:Y46"/>
    <mergeCell ref="A47:Y47"/>
    <mergeCell ref="A48:O48"/>
    <mergeCell ref="P48:U48"/>
    <mergeCell ref="V48:W48"/>
    <mergeCell ref="X48:Y48"/>
    <mergeCell ref="A49:O49"/>
    <mergeCell ref="P49:U49"/>
    <mergeCell ref="V49:W49"/>
    <mergeCell ref="X49:Y49"/>
    <mergeCell ref="A50:O50"/>
    <mergeCell ref="P50:U50"/>
    <mergeCell ref="V50:W50"/>
    <mergeCell ref="X50:Y50"/>
    <mergeCell ref="A51:O51"/>
    <mergeCell ref="P51:U51"/>
    <mergeCell ref="V51:W51"/>
    <mergeCell ref="X51:Y51"/>
    <mergeCell ref="A52:O52"/>
    <mergeCell ref="P52:U52"/>
    <mergeCell ref="V52:W52"/>
    <mergeCell ref="X52:Y52"/>
    <mergeCell ref="A53:O53"/>
    <mergeCell ref="P53:U53"/>
    <mergeCell ref="V53:W53"/>
    <mergeCell ref="X53:Y53"/>
    <mergeCell ref="A54:O54"/>
    <mergeCell ref="P54:U54"/>
    <mergeCell ref="V54:W54"/>
    <mergeCell ref="X54:Y54"/>
    <mergeCell ref="A55:O55"/>
    <mergeCell ref="P55:U55"/>
    <mergeCell ref="V55:W55"/>
    <mergeCell ref="X55:Y55"/>
    <mergeCell ref="A56:O56"/>
    <mergeCell ref="P56:U56"/>
    <mergeCell ref="V56:W56"/>
    <mergeCell ref="X56:Y56"/>
    <mergeCell ref="A57:O57"/>
    <mergeCell ref="P57:U57"/>
    <mergeCell ref="V57:W57"/>
    <mergeCell ref="X57:Y57"/>
    <mergeCell ref="A58:O58"/>
    <mergeCell ref="P58:U58"/>
    <mergeCell ref="V58:W58"/>
    <mergeCell ref="X58:Y58"/>
    <mergeCell ref="A59:O59"/>
    <mergeCell ref="P59:U59"/>
    <mergeCell ref="V59:W59"/>
    <mergeCell ref="X59:Y59"/>
    <mergeCell ref="A60:Y60"/>
    <mergeCell ref="A61:Y61"/>
    <mergeCell ref="A62:G62"/>
    <mergeCell ref="H62:L62"/>
    <mergeCell ref="M62:V62"/>
    <mergeCell ref="W62:X62"/>
    <mergeCell ref="A63:G63"/>
    <mergeCell ref="H63:L63"/>
    <mergeCell ref="M63:V63"/>
    <mergeCell ref="W63:X63"/>
    <mergeCell ref="A64:G64"/>
    <mergeCell ref="H64:L64"/>
    <mergeCell ref="M64:V64"/>
    <mergeCell ref="W64:X64"/>
    <mergeCell ref="A65:G65"/>
    <mergeCell ref="H65:L65"/>
    <mergeCell ref="M65:V65"/>
    <mergeCell ref="W65:X65"/>
    <mergeCell ref="A66:G66"/>
    <mergeCell ref="H66:L66"/>
    <mergeCell ref="M66:V66"/>
    <mergeCell ref="W66:X66"/>
    <mergeCell ref="A67:Y67"/>
    <mergeCell ref="A68:K68"/>
    <mergeCell ref="L68:X68"/>
    <mergeCell ref="A69:K69"/>
    <mergeCell ref="L69:X69"/>
    <mergeCell ref="A70:K70"/>
    <mergeCell ref="L70:X70"/>
    <mergeCell ref="A71:Y71"/>
    <mergeCell ref="A72:G72"/>
    <mergeCell ref="H72:L72"/>
    <mergeCell ref="M72:V72"/>
    <mergeCell ref="W72:X72"/>
    <mergeCell ref="A73:G73"/>
    <mergeCell ref="H73:L73"/>
    <mergeCell ref="M73:V73"/>
    <mergeCell ref="W73:X73"/>
    <mergeCell ref="A74:G74"/>
    <mergeCell ref="H74:L74"/>
    <mergeCell ref="M74:V74"/>
    <mergeCell ref="W74:X74"/>
    <mergeCell ref="A75:G75"/>
    <mergeCell ref="H75:L75"/>
    <mergeCell ref="M75:V75"/>
    <mergeCell ref="W75:X75"/>
    <mergeCell ref="A76:G76"/>
    <mergeCell ref="H76:L76"/>
    <mergeCell ref="M76:V76"/>
    <mergeCell ref="W76:X76"/>
    <mergeCell ref="A80:G80"/>
    <mergeCell ref="H80:L80"/>
    <mergeCell ref="M80:V80"/>
    <mergeCell ref="W80:X80"/>
    <mergeCell ref="A81:G81"/>
    <mergeCell ref="H81:L81"/>
    <mergeCell ref="M81:V81"/>
    <mergeCell ref="W81:X81"/>
    <mergeCell ref="A77:G77"/>
    <mergeCell ref="H77:L77"/>
    <mergeCell ref="M77:V77"/>
    <mergeCell ref="W77:X77"/>
    <mergeCell ref="A78:G78"/>
    <mergeCell ref="H78:L78"/>
    <mergeCell ref="M78:V78"/>
    <mergeCell ref="W78:X78"/>
    <mergeCell ref="A79:G79"/>
    <mergeCell ref="H79:L79"/>
    <mergeCell ref="M79:V79"/>
    <mergeCell ref="W79:X79"/>
    <mergeCell ref="X85:Y85"/>
    <mergeCell ref="A86:G86"/>
    <mergeCell ref="H86:L86"/>
    <mergeCell ref="M86:V86"/>
    <mergeCell ref="X86:Y86"/>
    <mergeCell ref="A87:Y87"/>
    <mergeCell ref="A82:Y82"/>
    <mergeCell ref="A83:G83"/>
    <mergeCell ref="H83:L83"/>
    <mergeCell ref="M83:V83"/>
    <mergeCell ref="X83:Y83"/>
    <mergeCell ref="A84:G84"/>
    <mergeCell ref="H84:L84"/>
    <mergeCell ref="M84:V84"/>
    <mergeCell ref="X84:Y84"/>
    <mergeCell ref="F93:H93"/>
    <mergeCell ref="I93:M93"/>
    <mergeCell ref="N93:Q93"/>
    <mergeCell ref="R93:W93"/>
    <mergeCell ref="A85:G85"/>
    <mergeCell ref="H85:L85"/>
    <mergeCell ref="M85:V85"/>
    <mergeCell ref="A91:B91"/>
    <mergeCell ref="C91:E91"/>
    <mergeCell ref="F91:H91"/>
    <mergeCell ref="I91:M91"/>
    <mergeCell ref="N91:Q91"/>
    <mergeCell ref="R91:W91"/>
    <mergeCell ref="A90:B90"/>
    <mergeCell ref="C90:E90"/>
    <mergeCell ref="F90:H90"/>
    <mergeCell ref="I90:M90"/>
    <mergeCell ref="N90:Q90"/>
    <mergeCell ref="R90:W90"/>
    <mergeCell ref="X91:Y91"/>
    <mergeCell ref="A92:B92"/>
    <mergeCell ref="C92:E92"/>
    <mergeCell ref="F92:H92"/>
    <mergeCell ref="I92:M92"/>
    <mergeCell ref="N92:Q92"/>
    <mergeCell ref="R92:W92"/>
    <mergeCell ref="X92:Y92"/>
    <mergeCell ref="A98:Y98"/>
    <mergeCell ref="C96:E96"/>
    <mergeCell ref="F96:H96"/>
    <mergeCell ref="I96:M96"/>
    <mergeCell ref="N96:Q96"/>
    <mergeCell ref="R96:W96"/>
    <mergeCell ref="X96:Y96"/>
    <mergeCell ref="A95:B95"/>
    <mergeCell ref="C95:E95"/>
    <mergeCell ref="F95:H95"/>
    <mergeCell ref="I95:M95"/>
    <mergeCell ref="N95:Q95"/>
    <mergeCell ref="R95:W95"/>
    <mergeCell ref="X95:Y95"/>
    <mergeCell ref="A93:B93"/>
    <mergeCell ref="C93:E93"/>
    <mergeCell ref="A99:C99"/>
    <mergeCell ref="D99:J99"/>
    <mergeCell ref="K99:O99"/>
    <mergeCell ref="P99:U99"/>
    <mergeCell ref="V99:W99"/>
    <mergeCell ref="X99:Y99"/>
    <mergeCell ref="A100:C100"/>
    <mergeCell ref="D100:J100"/>
    <mergeCell ref="K100:O100"/>
    <mergeCell ref="P100:U100"/>
    <mergeCell ref="V100:W100"/>
    <mergeCell ref="X100:Y100"/>
    <mergeCell ref="V128:W128"/>
    <mergeCell ref="X128:Y128"/>
    <mergeCell ref="A111:C111"/>
    <mergeCell ref="D111:J111"/>
    <mergeCell ref="K111:O111"/>
    <mergeCell ref="P111:U111"/>
    <mergeCell ref="V111:W111"/>
    <mergeCell ref="X111:Y111"/>
    <mergeCell ref="A112:C112"/>
    <mergeCell ref="D112:J112"/>
    <mergeCell ref="K112:O112"/>
    <mergeCell ref="P112:U112"/>
    <mergeCell ref="V112:W112"/>
    <mergeCell ref="X115:Y115"/>
    <mergeCell ref="X112:Y112"/>
    <mergeCell ref="A113:C113"/>
    <mergeCell ref="D113:J113"/>
    <mergeCell ref="K113:O113"/>
    <mergeCell ref="K117:O117"/>
    <mergeCell ref="X118:Y118"/>
    <mergeCell ref="X113:Y113"/>
    <mergeCell ref="X114:Y114"/>
    <mergeCell ref="K118:O118"/>
    <mergeCell ref="A182:C182"/>
    <mergeCell ref="D182:J182"/>
    <mergeCell ref="K182:O182"/>
    <mergeCell ref="P182:U182"/>
    <mergeCell ref="V182:W182"/>
    <mergeCell ref="X182:Y182"/>
    <mergeCell ref="X130:Y130"/>
    <mergeCell ref="A142:C142"/>
    <mergeCell ref="D142:J142"/>
    <mergeCell ref="K142:O142"/>
    <mergeCell ref="P142:U142"/>
    <mergeCell ref="V142:W142"/>
    <mergeCell ref="X142:Y142"/>
    <mergeCell ref="A143:C143"/>
    <mergeCell ref="D143:J143"/>
    <mergeCell ref="K143:O143"/>
    <mergeCell ref="P143:U143"/>
    <mergeCell ref="V143:W143"/>
    <mergeCell ref="A159:C159"/>
    <mergeCell ref="D159:J159"/>
    <mergeCell ref="K159:O159"/>
    <mergeCell ref="P159:U159"/>
    <mergeCell ref="V159:W159"/>
    <mergeCell ref="X143:Y143"/>
    <mergeCell ref="A184:Y184"/>
    <mergeCell ref="A185:D186"/>
    <mergeCell ref="E185:N185"/>
    <mergeCell ref="O185:W185"/>
    <mergeCell ref="X185:Y185"/>
    <mergeCell ref="E186:H186"/>
    <mergeCell ref="I186:N186"/>
    <mergeCell ref="O186:T186"/>
    <mergeCell ref="U186:W186"/>
    <mergeCell ref="X186:Y186"/>
    <mergeCell ref="A187:D187"/>
    <mergeCell ref="E187:H187"/>
    <mergeCell ref="I187:N187"/>
    <mergeCell ref="O187:T187"/>
    <mergeCell ref="U187:W187"/>
    <mergeCell ref="X187:Y187"/>
    <mergeCell ref="A188:D188"/>
    <mergeCell ref="E188:H188"/>
    <mergeCell ref="I188:N188"/>
    <mergeCell ref="O188:T188"/>
    <mergeCell ref="U188:W188"/>
    <mergeCell ref="X188:Y188"/>
    <mergeCell ref="A189:D189"/>
    <mergeCell ref="E189:H189"/>
    <mergeCell ref="I189:N189"/>
    <mergeCell ref="O189:T189"/>
    <mergeCell ref="U189:W189"/>
    <mergeCell ref="X189:Y189"/>
    <mergeCell ref="A190:D190"/>
    <mergeCell ref="E190:H190"/>
    <mergeCell ref="I190:N190"/>
    <mergeCell ref="O190:T190"/>
    <mergeCell ref="U190:W190"/>
    <mergeCell ref="X190:Y190"/>
    <mergeCell ref="A191:D191"/>
    <mergeCell ref="E191:H191"/>
    <mergeCell ref="I191:N191"/>
    <mergeCell ref="O191:T191"/>
    <mergeCell ref="U191:W191"/>
    <mergeCell ref="X191:Y191"/>
    <mergeCell ref="A192:D192"/>
    <mergeCell ref="E192:H192"/>
    <mergeCell ref="I192:N192"/>
    <mergeCell ref="O192:T192"/>
    <mergeCell ref="U192:W192"/>
    <mergeCell ref="X192:Y192"/>
    <mergeCell ref="A193:D193"/>
    <mergeCell ref="E193:H193"/>
    <mergeCell ref="I193:N193"/>
    <mergeCell ref="O193:T193"/>
    <mergeCell ref="U193:W193"/>
    <mergeCell ref="X193:Y193"/>
    <mergeCell ref="A194:Y194"/>
    <mergeCell ref="A195:N196"/>
    <mergeCell ref="O195:W195"/>
    <mergeCell ref="X195:Y195"/>
    <mergeCell ref="O196:T196"/>
    <mergeCell ref="U196:W196"/>
    <mergeCell ref="X196:Y196"/>
    <mergeCell ref="A197:N197"/>
    <mergeCell ref="O197:T197"/>
    <mergeCell ref="U197:W197"/>
    <mergeCell ref="X197:Y197"/>
    <mergeCell ref="A198:N198"/>
    <mergeCell ref="O198:T198"/>
    <mergeCell ref="U198:W198"/>
    <mergeCell ref="X198:Y198"/>
    <mergeCell ref="A199:N199"/>
    <mergeCell ref="O199:T199"/>
    <mergeCell ref="U199:W199"/>
    <mergeCell ref="X199:Y199"/>
    <mergeCell ref="A200:N200"/>
    <mergeCell ref="O200:T200"/>
    <mergeCell ref="U200:W200"/>
    <mergeCell ref="X200:Y200"/>
    <mergeCell ref="A201:Y201"/>
    <mergeCell ref="A202:L202"/>
    <mergeCell ref="M202:S202"/>
    <mergeCell ref="T202:W202"/>
    <mergeCell ref="X202:Y202"/>
    <mergeCell ref="A203:L203"/>
    <mergeCell ref="M203:S203"/>
    <mergeCell ref="T203:W203"/>
    <mergeCell ref="X203:Y203"/>
    <mergeCell ref="A204:L204"/>
    <mergeCell ref="M204:S204"/>
    <mergeCell ref="T204:W204"/>
    <mergeCell ref="X204:Y204"/>
    <mergeCell ref="A205:L205"/>
    <mergeCell ref="M205:S205"/>
    <mergeCell ref="T205:W205"/>
    <mergeCell ref="X205:Y205"/>
    <mergeCell ref="A206:L206"/>
    <mergeCell ref="M206:S206"/>
    <mergeCell ref="T206:W206"/>
    <mergeCell ref="X206:Y206"/>
    <mergeCell ref="A207:L207"/>
    <mergeCell ref="M207:S207"/>
    <mergeCell ref="T207:W207"/>
    <mergeCell ref="X207:Y207"/>
    <mergeCell ref="A208:L208"/>
    <mergeCell ref="M208:S208"/>
    <mergeCell ref="T208:W208"/>
    <mergeCell ref="X208:Y208"/>
    <mergeCell ref="A212:Y212"/>
    <mergeCell ref="A213:F213"/>
    <mergeCell ref="G213:P213"/>
    <mergeCell ref="A214:F214"/>
    <mergeCell ref="G214:P214"/>
    <mergeCell ref="Q214:W214"/>
    <mergeCell ref="X214:Y214"/>
    <mergeCell ref="Q213:Y213"/>
    <mergeCell ref="A209:L209"/>
    <mergeCell ref="M209:S209"/>
    <mergeCell ref="T209:W209"/>
    <mergeCell ref="X209:Y209"/>
    <mergeCell ref="A210:L210"/>
    <mergeCell ref="M210:S210"/>
    <mergeCell ref="T210:W210"/>
    <mergeCell ref="X210:Y210"/>
    <mergeCell ref="A211:Y211"/>
    <mergeCell ref="A215:F215"/>
    <mergeCell ref="G215:P215"/>
    <mergeCell ref="A216:F216"/>
    <mergeCell ref="G216:P216"/>
    <mergeCell ref="Q216:W216"/>
    <mergeCell ref="X216:Y216"/>
    <mergeCell ref="A217:Y217"/>
    <mergeCell ref="Q215:Y215"/>
    <mergeCell ref="X93:Y93"/>
    <mergeCell ref="A97:B97"/>
    <mergeCell ref="C97:E97"/>
    <mergeCell ref="F97:H97"/>
    <mergeCell ref="I97:M97"/>
    <mergeCell ref="N97:Q97"/>
    <mergeCell ref="R97:W97"/>
    <mergeCell ref="X97:Y97"/>
    <mergeCell ref="A94:B94"/>
    <mergeCell ref="C94:E94"/>
    <mergeCell ref="F94:H94"/>
    <mergeCell ref="I94:M94"/>
    <mergeCell ref="N94:Q94"/>
    <mergeCell ref="R94:W94"/>
    <mergeCell ref="X94:Y94"/>
    <mergeCell ref="A96:B96"/>
    <mergeCell ref="X90:Y90"/>
    <mergeCell ref="A88:B89"/>
    <mergeCell ref="C88:H88"/>
    <mergeCell ref="I88:M89"/>
    <mergeCell ref="N88:Q89"/>
    <mergeCell ref="R88:W89"/>
    <mergeCell ref="X88:Y88"/>
    <mergeCell ref="C89:E89"/>
    <mergeCell ref="F89:H89"/>
    <mergeCell ref="X89:Y89"/>
    <mergeCell ref="A145:C145"/>
    <mergeCell ref="D145:J145"/>
    <mergeCell ref="K145:O145"/>
    <mergeCell ref="P145:U145"/>
    <mergeCell ref="V145:W145"/>
    <mergeCell ref="X145:Y145"/>
    <mergeCell ref="A146:C146"/>
    <mergeCell ref="D146:J146"/>
    <mergeCell ref="K146:O146"/>
    <mergeCell ref="P146:U146"/>
    <mergeCell ref="V146:W146"/>
    <mergeCell ref="X146:Y146"/>
    <mergeCell ref="A147:C147"/>
    <mergeCell ref="D147:J147"/>
    <mergeCell ref="K147:O147"/>
    <mergeCell ref="P147:U147"/>
    <mergeCell ref="V147:W147"/>
    <mergeCell ref="X147:Y147"/>
    <mergeCell ref="A148:C148"/>
    <mergeCell ref="D148:J148"/>
    <mergeCell ref="K148:O148"/>
    <mergeCell ref="P148:U148"/>
    <mergeCell ref="V148:W148"/>
    <mergeCell ref="X148:Y148"/>
    <mergeCell ref="A152:C152"/>
    <mergeCell ref="D152:J152"/>
    <mergeCell ref="K152:O152"/>
    <mergeCell ref="P152:U152"/>
    <mergeCell ref="V152:W152"/>
    <mergeCell ref="X152:Y152"/>
    <mergeCell ref="A154:C154"/>
    <mergeCell ref="D154:J154"/>
    <mergeCell ref="K154:O154"/>
    <mergeCell ref="P154:U154"/>
    <mergeCell ref="V154:W154"/>
    <mergeCell ref="X154:Y154"/>
    <mergeCell ref="A155:C155"/>
    <mergeCell ref="D155:J155"/>
    <mergeCell ref="K155:O155"/>
    <mergeCell ref="P155:U155"/>
    <mergeCell ref="V155:W155"/>
    <mergeCell ref="X155:Y155"/>
    <mergeCell ref="A156:C156"/>
    <mergeCell ref="D156:J156"/>
    <mergeCell ref="K156:O156"/>
    <mergeCell ref="P156:U156"/>
    <mergeCell ref="V156:W156"/>
    <mergeCell ref="X156:Y156"/>
    <mergeCell ref="A157:C157"/>
    <mergeCell ref="D157:J157"/>
    <mergeCell ref="K157:O157"/>
    <mergeCell ref="P157:U157"/>
    <mergeCell ref="V157:W157"/>
    <mergeCell ref="X157:Y157"/>
    <mergeCell ref="A158:C158"/>
    <mergeCell ref="D158:J158"/>
    <mergeCell ref="K158:O158"/>
    <mergeCell ref="P158:U158"/>
    <mergeCell ref="V158:W158"/>
    <mergeCell ref="X158:Y158"/>
    <mergeCell ref="X162:Y162"/>
    <mergeCell ref="A163:C163"/>
    <mergeCell ref="D163:J163"/>
    <mergeCell ref="K163:O163"/>
    <mergeCell ref="P163:U163"/>
    <mergeCell ref="V163:W163"/>
    <mergeCell ref="X163:Y163"/>
    <mergeCell ref="A164:C164"/>
    <mergeCell ref="D164:J164"/>
    <mergeCell ref="K164:O164"/>
    <mergeCell ref="P164:U164"/>
    <mergeCell ref="V164:W164"/>
    <mergeCell ref="X164:Y164"/>
    <mergeCell ref="A165:C165"/>
    <mergeCell ref="D165:J165"/>
    <mergeCell ref="K165:O165"/>
    <mergeCell ref="P165:U165"/>
    <mergeCell ref="V165:W165"/>
    <mergeCell ref="X165:Y165"/>
    <mergeCell ref="A166:C166"/>
    <mergeCell ref="D166:J166"/>
    <mergeCell ref="K166:O166"/>
    <mergeCell ref="P166:U166"/>
    <mergeCell ref="V166:W166"/>
    <mergeCell ref="X166:Y166"/>
    <mergeCell ref="A167:C167"/>
    <mergeCell ref="D167:J167"/>
    <mergeCell ref="K167:O167"/>
    <mergeCell ref="P167:U167"/>
    <mergeCell ref="V167:W167"/>
    <mergeCell ref="X167:Y167"/>
    <mergeCell ref="A168:C168"/>
    <mergeCell ref="D168:J168"/>
    <mergeCell ref="K168:O168"/>
    <mergeCell ref="P168:U168"/>
    <mergeCell ref="V168:W168"/>
    <mergeCell ref="X168:Y168"/>
    <mergeCell ref="A169:C169"/>
    <mergeCell ref="D169:J169"/>
    <mergeCell ref="K169:O169"/>
    <mergeCell ref="P169:U169"/>
    <mergeCell ref="V169:W169"/>
    <mergeCell ref="X169:Y169"/>
    <mergeCell ref="A172:C172"/>
    <mergeCell ref="D172:J172"/>
    <mergeCell ref="K172:O172"/>
    <mergeCell ref="P172:U172"/>
    <mergeCell ref="V172:W172"/>
    <mergeCell ref="X172:Y172"/>
    <mergeCell ref="A173:C173"/>
    <mergeCell ref="D173:J173"/>
    <mergeCell ref="K173:O173"/>
    <mergeCell ref="P173:U173"/>
    <mergeCell ref="V173:W173"/>
    <mergeCell ref="X173:Y173"/>
    <mergeCell ref="A174:C174"/>
    <mergeCell ref="D174:J174"/>
    <mergeCell ref="K174:O174"/>
    <mergeCell ref="P174:U174"/>
    <mergeCell ref="V174:W174"/>
    <mergeCell ref="X174:Y174"/>
    <mergeCell ref="A175:C175"/>
    <mergeCell ref="D175:J175"/>
    <mergeCell ref="K175:O175"/>
    <mergeCell ref="P175:U175"/>
    <mergeCell ref="V175:W175"/>
    <mergeCell ref="X175:Y175"/>
    <mergeCell ref="X180:Y180"/>
    <mergeCell ref="A176:C176"/>
    <mergeCell ref="D176:J176"/>
    <mergeCell ref="K176:O176"/>
    <mergeCell ref="P176:U176"/>
    <mergeCell ref="V176:W176"/>
    <mergeCell ref="X176:Y176"/>
    <mergeCell ref="A177:C177"/>
    <mergeCell ref="D177:J177"/>
    <mergeCell ref="K177:O177"/>
    <mergeCell ref="P177:U177"/>
    <mergeCell ref="V177:W177"/>
    <mergeCell ref="X177:Y177"/>
    <mergeCell ref="A179:C179"/>
    <mergeCell ref="D179:J179"/>
    <mergeCell ref="K179:O179"/>
    <mergeCell ref="P179:U179"/>
    <mergeCell ref="V179:W179"/>
    <mergeCell ref="X179:Y179"/>
    <mergeCell ref="A183:Y183"/>
    <mergeCell ref="A181:C181"/>
    <mergeCell ref="D181:J181"/>
    <mergeCell ref="K181:O181"/>
    <mergeCell ref="P181:U181"/>
    <mergeCell ref="V181:W181"/>
    <mergeCell ref="X181:Y181"/>
    <mergeCell ref="A170:C170"/>
    <mergeCell ref="D170:J170"/>
    <mergeCell ref="K170:O170"/>
    <mergeCell ref="P170:U170"/>
    <mergeCell ref="V170:W170"/>
    <mergeCell ref="X170:Y170"/>
    <mergeCell ref="A178:C178"/>
    <mergeCell ref="D178:J178"/>
    <mergeCell ref="K178:O178"/>
    <mergeCell ref="P178:U178"/>
    <mergeCell ref="V178:W178"/>
    <mergeCell ref="X178:Y178"/>
    <mergeCell ref="A180:C180"/>
    <mergeCell ref="D180:J180"/>
    <mergeCell ref="K180:O180"/>
    <mergeCell ref="P180:U180"/>
    <mergeCell ref="V180:W180"/>
    <mergeCell ref="A101:C101"/>
    <mergeCell ref="D101:J101"/>
    <mergeCell ref="K101:O101"/>
    <mergeCell ref="P101:U101"/>
    <mergeCell ref="V101:W101"/>
    <mergeCell ref="A105:C105"/>
    <mergeCell ref="D105:J105"/>
    <mergeCell ref="K105:O105"/>
    <mergeCell ref="P105:U105"/>
    <mergeCell ref="V105:W105"/>
    <mergeCell ref="A102:C102"/>
    <mergeCell ref="D102:J102"/>
    <mergeCell ref="K102:O102"/>
    <mergeCell ref="P102:U102"/>
    <mergeCell ref="V102:W102"/>
    <mergeCell ref="A103:C103"/>
    <mergeCell ref="D103:J103"/>
    <mergeCell ref="K103:O103"/>
    <mergeCell ref="P103:U103"/>
    <mergeCell ref="V103:W103"/>
    <mergeCell ref="A104:C104"/>
    <mergeCell ref="D104:J104"/>
    <mergeCell ref="K104:O104"/>
    <mergeCell ref="P104:U104"/>
    <mergeCell ref="A129:C129"/>
    <mergeCell ref="D129:J129"/>
    <mergeCell ref="K129:O129"/>
    <mergeCell ref="P129:U129"/>
    <mergeCell ref="V129:W129"/>
    <mergeCell ref="V104:W104"/>
    <mergeCell ref="A106:C106"/>
    <mergeCell ref="D106:J106"/>
    <mergeCell ref="K106:O106"/>
    <mergeCell ref="P106:U106"/>
    <mergeCell ref="V106:W106"/>
    <mergeCell ref="A107:C107"/>
    <mergeCell ref="D107:J107"/>
    <mergeCell ref="K107:O107"/>
    <mergeCell ref="P107:U107"/>
    <mergeCell ref="V107:W107"/>
    <mergeCell ref="V113:W113"/>
    <mergeCell ref="D123:J123"/>
    <mergeCell ref="K123:O123"/>
    <mergeCell ref="P123:U123"/>
    <mergeCell ref="V123:W123"/>
    <mergeCell ref="A117:C117"/>
    <mergeCell ref="D117:J117"/>
    <mergeCell ref="X131:Y131"/>
    <mergeCell ref="A132:C132"/>
    <mergeCell ref="D132:J132"/>
    <mergeCell ref="K132:O132"/>
    <mergeCell ref="P132:U132"/>
    <mergeCell ref="V132:W132"/>
    <mergeCell ref="X132:Y132"/>
    <mergeCell ref="A126:C126"/>
    <mergeCell ref="D126:J126"/>
    <mergeCell ref="K126:O126"/>
    <mergeCell ref="P126:U126"/>
    <mergeCell ref="V126:W126"/>
    <mergeCell ref="X126:Y126"/>
    <mergeCell ref="X129:Y129"/>
    <mergeCell ref="A131:C131"/>
    <mergeCell ref="D131:J131"/>
    <mergeCell ref="K131:O131"/>
    <mergeCell ref="P131:U131"/>
    <mergeCell ref="V131:W131"/>
    <mergeCell ref="A127:Y127"/>
    <mergeCell ref="A128:C128"/>
    <mergeCell ref="D128:J128"/>
    <mergeCell ref="K128:O128"/>
    <mergeCell ref="P128:U128"/>
    <mergeCell ref="P117:U117"/>
    <mergeCell ref="V117:W117"/>
    <mergeCell ref="K110:O110"/>
    <mergeCell ref="P110:U110"/>
    <mergeCell ref="V110:W110"/>
    <mergeCell ref="P113:U113"/>
    <mergeCell ref="A124:C124"/>
    <mergeCell ref="D124:J124"/>
    <mergeCell ref="K124:O124"/>
    <mergeCell ref="P124:U124"/>
    <mergeCell ref="P114:U114"/>
    <mergeCell ref="V114:W114"/>
    <mergeCell ref="P118:U118"/>
    <mergeCell ref="V118:W118"/>
    <mergeCell ref="V124:W124"/>
    <mergeCell ref="X135:Y135"/>
    <mergeCell ref="A136:C136"/>
    <mergeCell ref="D136:J136"/>
    <mergeCell ref="K136:O136"/>
    <mergeCell ref="P136:U136"/>
    <mergeCell ref="V136:W136"/>
    <mergeCell ref="X136:Y136"/>
    <mergeCell ref="A133:C133"/>
    <mergeCell ref="D133:J133"/>
    <mergeCell ref="K133:O133"/>
    <mergeCell ref="P133:U133"/>
    <mergeCell ref="V133:W133"/>
    <mergeCell ref="X133:Y133"/>
    <mergeCell ref="X124:Y124"/>
    <mergeCell ref="A125:C125"/>
    <mergeCell ref="D125:J125"/>
    <mergeCell ref="K125:O125"/>
    <mergeCell ref="P125:U125"/>
    <mergeCell ref="V125:W125"/>
    <mergeCell ref="X125:Y125"/>
    <mergeCell ref="A137:C137"/>
    <mergeCell ref="D137:J137"/>
    <mergeCell ref="K137:O137"/>
    <mergeCell ref="P137:U137"/>
    <mergeCell ref="V137:W137"/>
    <mergeCell ref="X137:Y137"/>
    <mergeCell ref="A134:C134"/>
    <mergeCell ref="D134:J134"/>
    <mergeCell ref="K134:O134"/>
    <mergeCell ref="P134:U134"/>
    <mergeCell ref="V134:W134"/>
    <mergeCell ref="X134:Y134"/>
    <mergeCell ref="A135:C135"/>
    <mergeCell ref="D135:J135"/>
    <mergeCell ref="K135:O135"/>
    <mergeCell ref="P135:U135"/>
    <mergeCell ref="V135:W135"/>
  </mergeCells>
  <pageMargins left="0.7" right="0.7" top="0.75" bottom="0.75" header="0.3" footer="0.3"/>
  <pageSetup paperSize="9" scale="73" orientation="portrait" r:id="rId1"/>
  <rowBreaks count="6" manualBreakCount="6">
    <brk id="22" max="25" man="1"/>
    <brk id="66" max="16383" man="1"/>
    <brk id="91" max="25" man="1"/>
    <brk id="124" max="25" man="1"/>
    <brk id="170" max="25" man="1"/>
    <brk id="18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35"/>
  <sheetViews>
    <sheetView view="pageBreakPreview" topLeftCell="A25" zoomScale="60" zoomScaleNormal="100" workbookViewId="0">
      <selection activeCell="B8" sqref="B8"/>
    </sheetView>
  </sheetViews>
  <sheetFormatPr baseColWidth="10" defaultColWidth="9" defaultRowHeight="13"/>
  <cols>
    <col min="5" max="5" width="7.3984375" customWidth="1"/>
    <col min="6" max="9" width="9.3984375" hidden="1" customWidth="1"/>
    <col min="10" max="10" width="3.3984375" hidden="1" customWidth="1"/>
    <col min="11" max="14" width="9.3984375" hidden="1" customWidth="1"/>
    <col min="16" max="16" width="10.3984375" customWidth="1"/>
    <col min="17" max="17" width="4.3984375" hidden="1" customWidth="1"/>
    <col min="19" max="19" width="3.19921875" customWidth="1"/>
    <col min="20" max="20" width="2.3984375" customWidth="1"/>
    <col min="22" max="22" width="7.3984375" customWidth="1"/>
    <col min="23" max="23" width="9.3984375" hidden="1" customWidth="1"/>
    <col min="25" max="25" width="15.3984375" customWidth="1"/>
    <col min="26" max="26" width="9.3984375" hidden="1" customWidth="1"/>
    <col min="28" max="28" width="2.796875" customWidth="1"/>
    <col min="29" max="29" width="9.3984375" hidden="1" customWidth="1"/>
    <col min="33" max="33" width="5.59765625" customWidth="1"/>
    <col min="34" max="34" width="6.796875" hidden="1" customWidth="1"/>
    <col min="35" max="35" width="9.3984375" hidden="1" customWidth="1"/>
    <col min="36" max="36" width="14.59765625" customWidth="1"/>
    <col min="37" max="37" width="13.19921875" customWidth="1"/>
    <col min="38" max="38" width="1" customWidth="1"/>
    <col min="39" max="39" width="9.3984375" hidden="1" customWidth="1"/>
    <col min="41" max="41" width="5.3984375" customWidth="1"/>
    <col min="42" max="42" width="9.3984375" hidden="1" customWidth="1"/>
    <col min="45" max="45" width="1.3984375" customWidth="1"/>
    <col min="48" max="48" width="13.3984375" customWidth="1"/>
  </cols>
  <sheetData>
    <row r="1" spans="1:74" s="17" customFormat="1" ht="33" customHeight="1">
      <c r="A1" s="68" t="s">
        <v>164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</row>
    <row r="2" spans="1:74" s="19" customFormat="1" ht="15" customHeight="1">
      <c r="A2" s="227" t="s">
        <v>211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10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</row>
    <row r="3" spans="1:74" s="19" customFormat="1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19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0" t="s">
        <v>212</v>
      </c>
      <c r="V4" s="9"/>
      <c r="W4" s="9"/>
      <c r="X4" s="228">
        <v>1</v>
      </c>
      <c r="Y4" s="228"/>
      <c r="Z4" s="228"/>
      <c r="AA4" s="228"/>
      <c r="AB4" s="228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</row>
    <row r="5" spans="1:74" s="19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</row>
    <row r="6" spans="1:74" s="19" customFormat="1" ht="15" customHeight="1">
      <c r="A6" s="9" t="s">
        <v>213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 t="s">
        <v>214</v>
      </c>
      <c r="AT6" s="223" t="s">
        <v>215</v>
      </c>
      <c r="AU6" s="223"/>
      <c r="AV6" s="223"/>
      <c r="AW6" s="223"/>
      <c r="AX6" s="223"/>
      <c r="AY6" s="223"/>
      <c r="AZ6" s="10"/>
      <c r="BA6" s="10"/>
      <c r="BB6" s="10"/>
      <c r="BC6" s="10"/>
      <c r="BD6" s="10"/>
      <c r="BE6" s="1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</row>
    <row r="7" spans="1:74" s="19" customFormat="1" ht="15" customHeight="1">
      <c r="A7" s="224" t="s">
        <v>216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1" t="s">
        <v>217</v>
      </c>
      <c r="AT7" s="223"/>
      <c r="AU7" s="223"/>
      <c r="AV7" s="223"/>
      <c r="AW7" s="223"/>
      <c r="AX7" s="223"/>
      <c r="AY7" s="223"/>
      <c r="AZ7" s="10"/>
      <c r="BA7" s="10"/>
      <c r="BB7" s="10"/>
      <c r="BC7" s="10"/>
      <c r="BD7" s="10"/>
      <c r="BE7" s="1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4" s="19" customFormat="1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1" t="s">
        <v>218</v>
      </c>
      <c r="AT8" s="223"/>
      <c r="AU8" s="223"/>
      <c r="AV8" s="223"/>
      <c r="AW8" s="223"/>
      <c r="AX8" s="223"/>
      <c r="AY8" s="223"/>
      <c r="AZ8" s="10"/>
      <c r="BA8" s="10"/>
      <c r="BB8" s="10"/>
      <c r="BC8" s="10"/>
      <c r="BD8" s="10"/>
      <c r="BE8" s="1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</row>
    <row r="9" spans="1:74" s="19" customFormat="1" ht="15" customHeight="1">
      <c r="A9" s="9" t="s">
        <v>219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</row>
    <row r="10" spans="1:74" s="19" customFormat="1" ht="15" customHeight="1">
      <c r="A10" s="224" t="s">
        <v>220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1"/>
      <c r="AT10" s="12"/>
      <c r="AU10" s="12"/>
      <c r="AV10" s="12"/>
      <c r="AW10" s="12"/>
      <c r="AX10" s="12"/>
      <c r="AY10" s="12"/>
      <c r="AZ10" s="21"/>
      <c r="BA10" s="22"/>
      <c r="BB10" s="21"/>
      <c r="BC10" s="21"/>
      <c r="BD10" s="21"/>
      <c r="BE10" s="1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</row>
    <row r="11" spans="1:74" s="17" customFormat="1" ht="19.25" customHeight="1">
      <c r="A11" s="9" t="s">
        <v>165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74" s="17" customFormat="1" ht="8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74" s="17" customFormat="1" ht="18" customHeight="1">
      <c r="A13" s="9" t="s">
        <v>166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74" s="17" customFormat="1" ht="17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1"/>
      <c r="AT14" s="12"/>
      <c r="AU14" s="12"/>
      <c r="AV14" s="12"/>
      <c r="AW14" s="12"/>
      <c r="AX14" s="12"/>
      <c r="AY14" s="12"/>
    </row>
    <row r="15" spans="1:74" s="17" customFormat="1" ht="62.25" customHeight="1">
      <c r="A15" s="205" t="s">
        <v>167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16"/>
      <c r="O15" s="199" t="s">
        <v>168</v>
      </c>
      <c r="P15" s="199"/>
      <c r="Q15" s="199"/>
      <c r="R15" s="199"/>
      <c r="S15" s="199"/>
      <c r="T15" s="199"/>
      <c r="U15" s="199"/>
      <c r="V15" s="199"/>
      <c r="W15" s="201"/>
      <c r="X15" s="199" t="s">
        <v>169</v>
      </c>
      <c r="Y15" s="199"/>
      <c r="Z15" s="199"/>
      <c r="AA15" s="199"/>
      <c r="AB15" s="199"/>
      <c r="AC15" s="201"/>
      <c r="AD15" s="199" t="s">
        <v>170</v>
      </c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201"/>
      <c r="AQ15" s="199" t="s">
        <v>171</v>
      </c>
      <c r="AR15" s="199"/>
      <c r="AS15" s="199"/>
      <c r="AT15" s="199"/>
      <c r="AU15" s="199"/>
      <c r="AV15" s="199"/>
      <c r="AW15" s="199"/>
      <c r="AX15" s="199"/>
      <c r="AY15" s="199"/>
    </row>
    <row r="16" spans="1:74" s="17" customFormat="1" ht="64.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16"/>
      <c r="O16" s="230" t="s">
        <v>172</v>
      </c>
      <c r="P16" s="230"/>
      <c r="Q16" s="230"/>
      <c r="R16" s="230" t="s">
        <v>172</v>
      </c>
      <c r="S16" s="230"/>
      <c r="T16" s="230"/>
      <c r="U16" s="230" t="s">
        <v>172</v>
      </c>
      <c r="V16" s="230"/>
      <c r="W16" s="230"/>
      <c r="X16" s="230" t="s">
        <v>172</v>
      </c>
      <c r="Y16" s="230"/>
      <c r="Z16" s="230"/>
      <c r="AA16" s="230" t="s">
        <v>172</v>
      </c>
      <c r="AB16" s="230"/>
      <c r="AC16" s="231"/>
      <c r="AD16" s="230" t="s">
        <v>173</v>
      </c>
      <c r="AE16" s="230"/>
      <c r="AF16" s="230"/>
      <c r="AG16" s="230"/>
      <c r="AH16" s="230"/>
      <c r="AI16" s="231"/>
      <c r="AJ16" s="232" t="s">
        <v>174</v>
      </c>
      <c r="AK16" s="232"/>
      <c r="AL16" s="232"/>
      <c r="AM16" s="232"/>
      <c r="AN16" s="232"/>
      <c r="AO16" s="232"/>
      <c r="AP16" s="233"/>
      <c r="AQ16" s="215" t="s">
        <v>175</v>
      </c>
      <c r="AR16" s="215"/>
      <c r="AS16" s="215"/>
      <c r="AT16" s="215" t="s">
        <v>176</v>
      </c>
      <c r="AU16" s="215"/>
      <c r="AV16" s="215"/>
      <c r="AW16" s="215" t="s">
        <v>177</v>
      </c>
      <c r="AX16" s="215"/>
      <c r="AY16" s="215"/>
    </row>
    <row r="17" spans="1:51" s="17" customFormat="1" ht="54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16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1"/>
      <c r="AD17" s="199"/>
      <c r="AE17" s="199"/>
      <c r="AF17" s="199"/>
      <c r="AG17" s="199"/>
      <c r="AH17" s="199"/>
      <c r="AI17" s="201"/>
      <c r="AJ17" s="199" t="s">
        <v>178</v>
      </c>
      <c r="AK17" s="199"/>
      <c r="AL17" s="199"/>
      <c r="AM17" s="201"/>
      <c r="AN17" s="205" t="s">
        <v>179</v>
      </c>
      <c r="AO17" s="205"/>
      <c r="AP17" s="216"/>
      <c r="AQ17" s="203"/>
      <c r="AR17" s="203"/>
      <c r="AS17" s="203"/>
      <c r="AT17" s="203"/>
      <c r="AU17" s="203"/>
      <c r="AV17" s="203"/>
      <c r="AW17" s="203"/>
      <c r="AX17" s="203"/>
      <c r="AY17" s="203"/>
    </row>
    <row r="18" spans="1:51" s="17" customFormat="1" ht="27.5" customHeight="1">
      <c r="A18" s="194">
        <v>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219">
        <v>2</v>
      </c>
      <c r="P18" s="219"/>
      <c r="Q18" s="219"/>
      <c r="R18" s="217">
        <v>3</v>
      </c>
      <c r="S18" s="217"/>
      <c r="T18" s="217"/>
      <c r="U18" s="217">
        <v>4</v>
      </c>
      <c r="V18" s="217"/>
      <c r="W18" s="217"/>
      <c r="X18" s="217">
        <v>5</v>
      </c>
      <c r="Y18" s="217"/>
      <c r="Z18" s="217"/>
      <c r="AA18" s="217">
        <v>6</v>
      </c>
      <c r="AB18" s="217"/>
      <c r="AC18" s="217"/>
      <c r="AD18" s="218">
        <v>7</v>
      </c>
      <c r="AE18" s="218"/>
      <c r="AF18" s="218"/>
      <c r="AG18" s="218"/>
      <c r="AH18" s="218"/>
      <c r="AI18" s="219"/>
      <c r="AJ18" s="218">
        <v>8</v>
      </c>
      <c r="AK18" s="218"/>
      <c r="AL18" s="218"/>
      <c r="AM18" s="219"/>
      <c r="AN18" s="218">
        <v>9</v>
      </c>
      <c r="AO18" s="218"/>
      <c r="AP18" s="218"/>
      <c r="AQ18" s="229">
        <v>10</v>
      </c>
      <c r="AR18" s="218"/>
      <c r="AS18" s="218"/>
      <c r="AT18" s="229">
        <v>11</v>
      </c>
      <c r="AU18" s="218"/>
      <c r="AV18" s="218"/>
      <c r="AW18" s="229">
        <v>12</v>
      </c>
      <c r="AX18" s="218"/>
      <c r="AY18" s="218"/>
    </row>
    <row r="19" spans="1:51" s="17" customFormat="1" ht="49.25" customHeight="1">
      <c r="A19" s="206" t="s">
        <v>180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190"/>
      <c r="P19" s="193"/>
      <c r="Q19" s="193"/>
      <c r="R19" s="190" t="s">
        <v>181</v>
      </c>
      <c r="S19" s="193"/>
      <c r="T19" s="193"/>
      <c r="U19" s="190" t="s">
        <v>181</v>
      </c>
      <c r="V19" s="193"/>
      <c r="W19" s="193"/>
      <c r="X19" s="191" t="s">
        <v>182</v>
      </c>
      <c r="Y19" s="192"/>
      <c r="Z19" s="192"/>
      <c r="AA19" s="190" t="s">
        <v>181</v>
      </c>
      <c r="AB19" s="193"/>
      <c r="AC19" s="193"/>
      <c r="AD19" s="207" t="s">
        <v>183</v>
      </c>
      <c r="AE19" s="208"/>
      <c r="AF19" s="208"/>
      <c r="AG19" s="208"/>
      <c r="AH19" s="208"/>
      <c r="AI19" s="209"/>
      <c r="AJ19" s="213" t="s">
        <v>184</v>
      </c>
      <c r="AK19" s="213"/>
      <c r="AL19" s="213"/>
      <c r="AM19" s="214"/>
      <c r="AN19" s="213">
        <v>792</v>
      </c>
      <c r="AO19" s="213"/>
      <c r="AP19" s="214"/>
      <c r="AQ19" s="221">
        <v>100</v>
      </c>
      <c r="AR19" s="221"/>
      <c r="AS19" s="222"/>
      <c r="AT19" s="221">
        <v>62.37</v>
      </c>
      <c r="AU19" s="221"/>
      <c r="AV19" s="222"/>
      <c r="AW19" s="220">
        <v>5</v>
      </c>
      <c r="AX19" s="220"/>
      <c r="AY19" s="220"/>
    </row>
    <row r="20" spans="1:51" s="17" customFormat="1" ht="47.5" customHeight="1">
      <c r="A20" s="206" t="s">
        <v>185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190"/>
      <c r="P20" s="193"/>
      <c r="Q20" s="193"/>
      <c r="R20" s="190" t="s">
        <v>181</v>
      </c>
      <c r="S20" s="193"/>
      <c r="T20" s="193"/>
      <c r="U20" s="190" t="s">
        <v>181</v>
      </c>
      <c r="V20" s="193"/>
      <c r="W20" s="193"/>
      <c r="X20" s="191" t="s">
        <v>186</v>
      </c>
      <c r="Y20" s="192"/>
      <c r="Z20" s="192"/>
      <c r="AA20" s="190" t="s">
        <v>181</v>
      </c>
      <c r="AB20" s="193"/>
      <c r="AC20" s="193"/>
      <c r="AD20" s="210"/>
      <c r="AE20" s="211"/>
      <c r="AF20" s="211"/>
      <c r="AG20" s="211"/>
      <c r="AH20" s="211"/>
      <c r="AI20" s="212"/>
      <c r="AJ20" s="213" t="s">
        <v>184</v>
      </c>
      <c r="AK20" s="213"/>
      <c r="AL20" s="213"/>
      <c r="AM20" s="214"/>
      <c r="AN20" s="213">
        <v>792</v>
      </c>
      <c r="AO20" s="213"/>
      <c r="AP20" s="214"/>
      <c r="AQ20" s="221">
        <v>100</v>
      </c>
      <c r="AR20" s="221"/>
      <c r="AS20" s="222"/>
      <c r="AT20" s="221">
        <v>76.680000000000007</v>
      </c>
      <c r="AU20" s="221"/>
      <c r="AV20" s="222"/>
      <c r="AW20" s="220">
        <v>5</v>
      </c>
      <c r="AX20" s="220"/>
      <c r="AY20" s="220"/>
    </row>
    <row r="21" spans="1:51" s="17" customFormat="1" ht="16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s="17" customFormat="1" ht="17.25" customHeight="1">
      <c r="A22" s="9" t="s">
        <v>187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s="17" customFormat="1" ht="17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1"/>
      <c r="AT23" s="12"/>
      <c r="AU23" s="12"/>
      <c r="AV23" s="12"/>
      <c r="AW23" s="12"/>
      <c r="AX23" s="12"/>
      <c r="AY23" s="12"/>
    </row>
    <row r="24" spans="1:51" s="17" customFormat="1" ht="78.75" customHeight="1">
      <c r="A24" s="199" t="s">
        <v>167</v>
      </c>
      <c r="B24" s="199"/>
      <c r="C24" s="199"/>
      <c r="D24" s="199"/>
      <c r="E24" s="199"/>
      <c r="F24" s="200" t="s">
        <v>168</v>
      </c>
      <c r="G24" s="199"/>
      <c r="H24" s="199"/>
      <c r="I24" s="199"/>
      <c r="J24" s="199"/>
      <c r="K24" s="199"/>
      <c r="L24" s="199"/>
      <c r="M24" s="199"/>
      <c r="N24" s="199"/>
      <c r="O24" s="199" t="s">
        <v>169</v>
      </c>
      <c r="P24" s="199"/>
      <c r="Q24" s="199"/>
      <c r="R24" s="199"/>
      <c r="S24" s="199"/>
      <c r="T24" s="199"/>
      <c r="U24" s="201" t="s">
        <v>170</v>
      </c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0"/>
      <c r="AW24" s="203" t="s">
        <v>188</v>
      </c>
      <c r="AX24" s="203"/>
      <c r="AY24" s="203"/>
    </row>
    <row r="25" spans="1:51" s="17" customFormat="1" ht="34.5" customHeight="1">
      <c r="A25" s="199"/>
      <c r="B25" s="199"/>
      <c r="C25" s="199"/>
      <c r="D25" s="199"/>
      <c r="E25" s="199"/>
      <c r="F25" s="200" t="s">
        <v>172</v>
      </c>
      <c r="G25" s="199"/>
      <c r="H25" s="199"/>
      <c r="I25" s="199" t="s">
        <v>172</v>
      </c>
      <c r="J25" s="199"/>
      <c r="K25" s="199"/>
      <c r="L25" s="199" t="s">
        <v>172</v>
      </c>
      <c r="M25" s="199"/>
      <c r="N25" s="199"/>
      <c r="O25" s="199" t="s">
        <v>189</v>
      </c>
      <c r="P25" s="199"/>
      <c r="Q25" s="199"/>
      <c r="R25" s="199" t="s">
        <v>172</v>
      </c>
      <c r="S25" s="199"/>
      <c r="T25" s="199"/>
      <c r="U25" s="199" t="s">
        <v>173</v>
      </c>
      <c r="V25" s="199"/>
      <c r="W25" s="199"/>
      <c r="X25" s="199"/>
      <c r="Y25" s="199"/>
      <c r="Z25" s="199"/>
      <c r="AA25" s="199" t="s">
        <v>174</v>
      </c>
      <c r="AB25" s="199"/>
      <c r="AC25" s="199"/>
      <c r="AD25" s="199"/>
      <c r="AE25" s="199"/>
      <c r="AF25" s="199"/>
      <c r="AG25" s="199"/>
      <c r="AH25" s="203" t="s">
        <v>190</v>
      </c>
      <c r="AI25" s="203"/>
      <c r="AJ25" s="203"/>
      <c r="AK25" s="203" t="s">
        <v>191</v>
      </c>
      <c r="AL25" s="203"/>
      <c r="AM25" s="203"/>
      <c r="AN25" s="203" t="s">
        <v>177</v>
      </c>
      <c r="AO25" s="203"/>
      <c r="AP25" s="203"/>
      <c r="AQ25" s="203" t="s">
        <v>192</v>
      </c>
      <c r="AR25" s="203"/>
      <c r="AS25" s="203"/>
      <c r="AT25" s="203" t="s">
        <v>193</v>
      </c>
      <c r="AU25" s="203"/>
      <c r="AV25" s="204"/>
      <c r="AW25" s="203"/>
      <c r="AX25" s="203"/>
      <c r="AY25" s="203"/>
    </row>
    <row r="26" spans="1:51" s="17" customFormat="1" ht="43.5" customHeight="1">
      <c r="A26" s="199"/>
      <c r="B26" s="199"/>
      <c r="C26" s="199"/>
      <c r="D26" s="199"/>
      <c r="E26" s="199"/>
      <c r="F26" s="200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 t="s">
        <v>194</v>
      </c>
      <c r="AB26" s="199"/>
      <c r="AC26" s="199"/>
      <c r="AD26" s="199"/>
      <c r="AE26" s="205" t="s">
        <v>179</v>
      </c>
      <c r="AF26" s="205"/>
      <c r="AG26" s="205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4"/>
      <c r="AW26" s="203"/>
      <c r="AX26" s="203"/>
      <c r="AY26" s="203"/>
    </row>
    <row r="27" spans="1:51" s="17" customFormat="1" ht="41.25" customHeight="1">
      <c r="A27" s="196">
        <v>1</v>
      </c>
      <c r="B27" s="197"/>
      <c r="C27" s="197"/>
      <c r="D27" s="197"/>
      <c r="E27" s="198"/>
      <c r="F27" s="194">
        <v>2</v>
      </c>
      <c r="G27" s="194"/>
      <c r="H27" s="194"/>
      <c r="I27" s="194">
        <v>3</v>
      </c>
      <c r="J27" s="194"/>
      <c r="K27" s="194"/>
      <c r="L27" s="194">
        <v>4</v>
      </c>
      <c r="M27" s="194"/>
      <c r="N27" s="194"/>
      <c r="O27" s="194">
        <v>5</v>
      </c>
      <c r="P27" s="194"/>
      <c r="Q27" s="194"/>
      <c r="R27" s="194">
        <v>6</v>
      </c>
      <c r="S27" s="194"/>
      <c r="T27" s="194"/>
      <c r="U27" s="194">
        <v>7</v>
      </c>
      <c r="V27" s="194"/>
      <c r="W27" s="194"/>
      <c r="X27" s="194"/>
      <c r="Y27" s="194"/>
      <c r="Z27" s="194"/>
      <c r="AA27" s="194">
        <v>8</v>
      </c>
      <c r="AB27" s="194"/>
      <c r="AC27" s="194"/>
      <c r="AD27" s="194"/>
      <c r="AE27" s="195">
        <v>9</v>
      </c>
      <c r="AF27" s="195"/>
      <c r="AG27" s="195"/>
      <c r="AH27" s="194">
        <v>10</v>
      </c>
      <c r="AI27" s="194"/>
      <c r="AJ27" s="194"/>
      <c r="AK27" s="194">
        <v>11</v>
      </c>
      <c r="AL27" s="194"/>
      <c r="AM27" s="194"/>
      <c r="AN27" s="194">
        <v>12</v>
      </c>
      <c r="AO27" s="194"/>
      <c r="AP27" s="194"/>
      <c r="AQ27" s="194">
        <v>13</v>
      </c>
      <c r="AR27" s="194"/>
      <c r="AS27" s="194"/>
      <c r="AT27" s="194">
        <v>14</v>
      </c>
      <c r="AU27" s="194"/>
      <c r="AV27" s="194"/>
      <c r="AW27" s="195">
        <v>15</v>
      </c>
      <c r="AX27" s="195"/>
      <c r="AY27" s="195"/>
    </row>
    <row r="28" spans="1:51" s="17" customFormat="1" ht="129.5" customHeight="1">
      <c r="A28" s="185" t="s">
        <v>180</v>
      </c>
      <c r="B28" s="186"/>
      <c r="C28" s="186"/>
      <c r="D28" s="186"/>
      <c r="E28" s="187"/>
      <c r="F28" s="188" t="s">
        <v>181</v>
      </c>
      <c r="G28" s="189"/>
      <c r="H28" s="190"/>
      <c r="I28" s="188" t="s">
        <v>181</v>
      </c>
      <c r="J28" s="189"/>
      <c r="K28" s="190"/>
      <c r="L28" s="188" t="s">
        <v>181</v>
      </c>
      <c r="M28" s="189"/>
      <c r="N28" s="190"/>
      <c r="O28" s="191" t="s">
        <v>182</v>
      </c>
      <c r="P28" s="192"/>
      <c r="Q28" s="192"/>
      <c r="R28" s="190" t="s">
        <v>181</v>
      </c>
      <c r="S28" s="193"/>
      <c r="T28" s="193"/>
      <c r="U28" s="190" t="s">
        <v>195</v>
      </c>
      <c r="V28" s="193"/>
      <c r="W28" s="193"/>
      <c r="X28" s="193"/>
      <c r="Y28" s="193"/>
      <c r="Z28" s="188"/>
      <c r="AA28" s="180" t="s">
        <v>196</v>
      </c>
      <c r="AB28" s="180"/>
      <c r="AC28" s="180"/>
      <c r="AD28" s="177"/>
      <c r="AE28" s="180">
        <v>792</v>
      </c>
      <c r="AF28" s="180"/>
      <c r="AG28" s="180"/>
      <c r="AH28" s="164">
        <v>699</v>
      </c>
      <c r="AI28" s="164"/>
      <c r="AJ28" s="165"/>
      <c r="AK28" s="164">
        <v>436</v>
      </c>
      <c r="AL28" s="164"/>
      <c r="AM28" s="165"/>
      <c r="AN28" s="164">
        <v>35</v>
      </c>
      <c r="AO28" s="164"/>
      <c r="AP28" s="165"/>
      <c r="AQ28" s="166">
        <v>228</v>
      </c>
      <c r="AR28" s="166"/>
      <c r="AS28" s="167"/>
      <c r="AT28" s="168" t="s">
        <v>223</v>
      </c>
      <c r="AU28" s="169"/>
      <c r="AV28" s="170"/>
      <c r="AW28" s="166"/>
      <c r="AX28" s="166"/>
      <c r="AY28" s="166"/>
    </row>
    <row r="29" spans="1:51" s="17" customFormat="1" ht="126" customHeight="1">
      <c r="A29" s="185" t="s">
        <v>185</v>
      </c>
      <c r="B29" s="186"/>
      <c r="C29" s="186"/>
      <c r="D29" s="186"/>
      <c r="E29" s="187"/>
      <c r="F29" s="188" t="s">
        <v>181</v>
      </c>
      <c r="G29" s="189"/>
      <c r="H29" s="190"/>
      <c r="I29" s="188" t="s">
        <v>181</v>
      </c>
      <c r="J29" s="189"/>
      <c r="K29" s="190"/>
      <c r="L29" s="188" t="s">
        <v>181</v>
      </c>
      <c r="M29" s="189"/>
      <c r="N29" s="190"/>
      <c r="O29" s="191" t="s">
        <v>186</v>
      </c>
      <c r="P29" s="192"/>
      <c r="Q29" s="192"/>
      <c r="R29" s="190" t="s">
        <v>181</v>
      </c>
      <c r="S29" s="193"/>
      <c r="T29" s="193"/>
      <c r="U29" s="190" t="s">
        <v>195</v>
      </c>
      <c r="V29" s="193"/>
      <c r="W29" s="193"/>
      <c r="X29" s="193"/>
      <c r="Y29" s="193"/>
      <c r="Z29" s="188"/>
      <c r="AA29" s="180" t="s">
        <v>196</v>
      </c>
      <c r="AB29" s="180"/>
      <c r="AC29" s="180"/>
      <c r="AD29" s="177"/>
      <c r="AE29" s="180">
        <v>792</v>
      </c>
      <c r="AF29" s="180"/>
      <c r="AG29" s="180"/>
      <c r="AH29" s="164">
        <v>939</v>
      </c>
      <c r="AI29" s="164"/>
      <c r="AJ29" s="165"/>
      <c r="AK29" s="164">
        <v>720</v>
      </c>
      <c r="AL29" s="164"/>
      <c r="AM29" s="165"/>
      <c r="AN29" s="164">
        <v>47</v>
      </c>
      <c r="AO29" s="164"/>
      <c r="AP29" s="165"/>
      <c r="AQ29" s="166">
        <v>172</v>
      </c>
      <c r="AR29" s="166"/>
      <c r="AS29" s="167"/>
      <c r="AT29" s="168" t="s">
        <v>224</v>
      </c>
      <c r="AU29" s="169"/>
      <c r="AV29" s="170"/>
      <c r="AW29" s="166">
        <v>3300</v>
      </c>
      <c r="AX29" s="166"/>
      <c r="AY29" s="166"/>
    </row>
    <row r="30" spans="1:51" s="17" customFormat="1" ht="16.25" customHeight="1">
      <c r="A30" s="171" t="s">
        <v>197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3"/>
      <c r="U30" s="174" t="s">
        <v>195</v>
      </c>
      <c r="V30" s="175"/>
      <c r="W30" s="175"/>
      <c r="X30" s="175"/>
      <c r="Y30" s="175"/>
      <c r="Z30" s="176"/>
      <c r="AA30" s="177" t="s">
        <v>198</v>
      </c>
      <c r="AB30" s="178"/>
      <c r="AC30" s="178"/>
      <c r="AD30" s="179"/>
      <c r="AE30" s="180"/>
      <c r="AF30" s="180"/>
      <c r="AG30" s="180"/>
      <c r="AH30" s="165">
        <f>AH28+AH29</f>
        <v>1638</v>
      </c>
      <c r="AI30" s="181"/>
      <c r="AJ30" s="182"/>
      <c r="AK30" s="165">
        <f>AK28+AK29</f>
        <v>1156</v>
      </c>
      <c r="AL30" s="181"/>
      <c r="AM30" s="182"/>
      <c r="AN30" s="165">
        <f>SUM(AN28:AP29)</f>
        <v>82</v>
      </c>
      <c r="AO30" s="181"/>
      <c r="AP30" s="182"/>
      <c r="AQ30" s="167">
        <f>SUM(AQ28:AS29)</f>
        <v>400</v>
      </c>
      <c r="AR30" s="183"/>
      <c r="AS30" s="184"/>
      <c r="AT30" s="167"/>
      <c r="AU30" s="183"/>
      <c r="AV30" s="184"/>
      <c r="AW30" s="167">
        <f>AW28+AW29</f>
        <v>3300</v>
      </c>
      <c r="AX30" s="183"/>
      <c r="AY30" s="184"/>
    </row>
    <row r="31" spans="1:51" s="17" customFormat="1"/>
    <row r="32" spans="1:51" s="17" customFormat="1"/>
    <row r="33" spans="1:46" s="17" customFormat="1" ht="25.25" customHeight="1">
      <c r="A33" s="162" t="s">
        <v>221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</row>
    <row r="34" spans="1:46" s="17" customFormat="1" ht="32.5" customHeight="1">
      <c r="A34" s="162" t="s">
        <v>222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</row>
    <row r="35" spans="1:46" s="17" customFormat="1" ht="16">
      <c r="A35" s="23"/>
    </row>
  </sheetData>
  <mergeCells count="136">
    <mergeCell ref="AT6:AY8"/>
    <mergeCell ref="A7:AF7"/>
    <mergeCell ref="S9:AF9"/>
    <mergeCell ref="A10:AF10"/>
    <mergeCell ref="P6:AF6"/>
    <mergeCell ref="A1:AY1"/>
    <mergeCell ref="A2:AY2"/>
    <mergeCell ref="X4:AB4"/>
    <mergeCell ref="AT18:AV18"/>
    <mergeCell ref="AW18:AY18"/>
    <mergeCell ref="AN18:AP18"/>
    <mergeCell ref="AQ18:AS18"/>
    <mergeCell ref="A15:N17"/>
    <mergeCell ref="O15:W15"/>
    <mergeCell ref="X15:AC15"/>
    <mergeCell ref="AD15:AP15"/>
    <mergeCell ref="AQ15:AY15"/>
    <mergeCell ref="O16:Q17"/>
    <mergeCell ref="R16:T17"/>
    <mergeCell ref="U16:W17"/>
    <mergeCell ref="X16:Z17"/>
    <mergeCell ref="AA16:AC17"/>
    <mergeCell ref="AD16:AI17"/>
    <mergeCell ref="AJ16:AP16"/>
    <mergeCell ref="AW20:AY20"/>
    <mergeCell ref="AW19:AY19"/>
    <mergeCell ref="AN20:AP20"/>
    <mergeCell ref="AQ20:AS20"/>
    <mergeCell ref="AT20:AV20"/>
    <mergeCell ref="AN19:AP19"/>
    <mergeCell ref="AQ19:AS19"/>
    <mergeCell ref="AT19:AV19"/>
    <mergeCell ref="O19:Q19"/>
    <mergeCell ref="R19:T19"/>
    <mergeCell ref="AQ16:AS17"/>
    <mergeCell ref="AT16:AV17"/>
    <mergeCell ref="AW16:AY17"/>
    <mergeCell ref="AJ17:AM17"/>
    <mergeCell ref="AN17:AP17"/>
    <mergeCell ref="A18:N18"/>
    <mergeCell ref="U18:W18"/>
    <mergeCell ref="X18:Z18"/>
    <mergeCell ref="AA18:AC18"/>
    <mergeCell ref="AD18:AI18"/>
    <mergeCell ref="AJ18:AM18"/>
    <mergeCell ref="O18:Q18"/>
    <mergeCell ref="R18:T18"/>
    <mergeCell ref="A19:N19"/>
    <mergeCell ref="U19:W19"/>
    <mergeCell ref="X19:Z19"/>
    <mergeCell ref="AA19:AC19"/>
    <mergeCell ref="AD19:AI20"/>
    <mergeCell ref="AJ19:AM19"/>
    <mergeCell ref="A20:N20"/>
    <mergeCell ref="O20:Q20"/>
    <mergeCell ref="R20:T20"/>
    <mergeCell ref="U20:W20"/>
    <mergeCell ref="X20:Z20"/>
    <mergeCell ref="AA20:AC20"/>
    <mergeCell ref="AJ20:AM20"/>
    <mergeCell ref="A24:E26"/>
    <mergeCell ref="F24:N24"/>
    <mergeCell ref="O24:T24"/>
    <mergeCell ref="U24:AV24"/>
    <mergeCell ref="AW24:AY26"/>
    <mergeCell ref="F25:H26"/>
    <mergeCell ref="I25:K26"/>
    <mergeCell ref="L25:N26"/>
    <mergeCell ref="O25:Q26"/>
    <mergeCell ref="R25:T26"/>
    <mergeCell ref="U25:Z26"/>
    <mergeCell ref="AA25:AG25"/>
    <mergeCell ref="AH25:AJ26"/>
    <mergeCell ref="AK25:AM26"/>
    <mergeCell ref="AN25:AP26"/>
    <mergeCell ref="AQ25:AS26"/>
    <mergeCell ref="AT25:AV26"/>
    <mergeCell ref="AA26:AD26"/>
    <mergeCell ref="AE26:AG26"/>
    <mergeCell ref="A27:E27"/>
    <mergeCell ref="F27:H27"/>
    <mergeCell ref="I27:K27"/>
    <mergeCell ref="L27:N27"/>
    <mergeCell ref="O27:Q27"/>
    <mergeCell ref="R27:T27"/>
    <mergeCell ref="U27:Z27"/>
    <mergeCell ref="AA27:AD27"/>
    <mergeCell ref="AE27:AG27"/>
    <mergeCell ref="A28:E28"/>
    <mergeCell ref="F28:H28"/>
    <mergeCell ref="I28:K28"/>
    <mergeCell ref="L28:N28"/>
    <mergeCell ref="O28:Q28"/>
    <mergeCell ref="R28:T28"/>
    <mergeCell ref="U28:Z28"/>
    <mergeCell ref="AA28:AD28"/>
    <mergeCell ref="AE28:AG28"/>
    <mergeCell ref="U29:Z29"/>
    <mergeCell ref="AA29:AD29"/>
    <mergeCell ref="AE29:AG29"/>
    <mergeCell ref="AH27:AJ27"/>
    <mergeCell ref="AK27:AM27"/>
    <mergeCell ref="AN27:AP27"/>
    <mergeCell ref="AQ27:AS27"/>
    <mergeCell ref="AT27:AV27"/>
    <mergeCell ref="AW27:AY27"/>
    <mergeCell ref="AH28:AJ28"/>
    <mergeCell ref="AK28:AM28"/>
    <mergeCell ref="AN28:AP28"/>
    <mergeCell ref="AQ28:AS28"/>
    <mergeCell ref="AT28:AV28"/>
    <mergeCell ref="AW28:AY28"/>
    <mergeCell ref="A33:AQ33"/>
    <mergeCell ref="A34:AT34"/>
    <mergeCell ref="AH29:AJ29"/>
    <mergeCell ref="AK29:AM29"/>
    <mergeCell ref="AN29:AP29"/>
    <mergeCell ref="AQ29:AS29"/>
    <mergeCell ref="AT29:AV29"/>
    <mergeCell ref="AW29:AY29"/>
    <mergeCell ref="A30:T30"/>
    <mergeCell ref="U30:Z30"/>
    <mergeCell ref="AA30:AD30"/>
    <mergeCell ref="AE30:AG30"/>
    <mergeCell ref="AH30:AJ30"/>
    <mergeCell ref="AK30:AM30"/>
    <mergeCell ref="AN30:AP30"/>
    <mergeCell ref="AQ30:AS30"/>
    <mergeCell ref="AT30:AV30"/>
    <mergeCell ref="AW30:AY30"/>
    <mergeCell ref="A29:E29"/>
    <mergeCell ref="F29:H29"/>
    <mergeCell ref="I29:K29"/>
    <mergeCell ref="L29:N29"/>
    <mergeCell ref="O29:Q29"/>
    <mergeCell ref="R29:T29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ФХД</vt:lpstr>
      <vt:lpstr>п 2.8</vt:lpstr>
      <vt:lpstr>'ОТЧЕТ ФХД'!Область_печати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Microsoft Office User</cp:lastModifiedBy>
  <cp:lastPrinted>2022-03-09T11:35:24Z</cp:lastPrinted>
  <dcterms:created xsi:type="dcterms:W3CDTF">2021-12-23T02:46:51Z</dcterms:created>
  <dcterms:modified xsi:type="dcterms:W3CDTF">2022-06-10T06:05:30Z</dcterms:modified>
</cp:coreProperties>
</file>